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1"/>
  </bookViews>
  <sheets>
    <sheet name="План реализации (2)" sheetId="4" r:id="rId1"/>
    <sheet name="Приложение № 3" sheetId="1" r:id="rId2"/>
    <sheet name="Лист1" sheetId="2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J35" i="1"/>
  <c r="D35" i="1"/>
  <c r="E32" i="1"/>
  <c r="F32" i="1"/>
  <c r="G32" i="1"/>
  <c r="H32" i="1"/>
  <c r="I32" i="1"/>
  <c r="J32" i="1"/>
  <c r="D32" i="1"/>
  <c r="E29" i="1"/>
  <c r="F29" i="1"/>
  <c r="G29" i="1"/>
  <c r="H29" i="1"/>
  <c r="I29" i="1"/>
  <c r="J29" i="1"/>
  <c r="D29" i="1"/>
  <c r="E26" i="1"/>
  <c r="F26" i="1"/>
  <c r="G26" i="1"/>
  <c r="H26" i="1"/>
  <c r="I26" i="1"/>
  <c r="J26" i="1"/>
  <c r="D26" i="1"/>
  <c r="E23" i="1"/>
  <c r="F23" i="1"/>
  <c r="G23" i="1"/>
  <c r="H23" i="1"/>
  <c r="I23" i="1"/>
  <c r="J23" i="1"/>
  <c r="D23" i="1"/>
  <c r="K14" i="1"/>
  <c r="K15" i="1"/>
  <c r="K17" i="1"/>
  <c r="K18" i="1"/>
  <c r="K20" i="1"/>
  <c r="K21" i="1"/>
  <c r="K22" i="1"/>
  <c r="K24" i="1"/>
  <c r="K25" i="1"/>
  <c r="K27" i="1"/>
  <c r="K28" i="1"/>
  <c r="K30" i="1"/>
  <c r="K31" i="1"/>
  <c r="K33" i="1"/>
  <c r="K34" i="1"/>
  <c r="K36" i="1"/>
  <c r="K37" i="1"/>
  <c r="K39" i="1"/>
  <c r="K40" i="1"/>
  <c r="K41" i="1"/>
  <c r="K47" i="1"/>
  <c r="K48" i="1"/>
  <c r="K49" i="1"/>
  <c r="K51" i="1"/>
  <c r="K52" i="1"/>
  <c r="K53" i="1"/>
  <c r="K55" i="1"/>
  <c r="K56" i="1"/>
  <c r="K57" i="1"/>
  <c r="K59" i="1"/>
  <c r="K60" i="1"/>
  <c r="K61" i="1"/>
  <c r="K63" i="1"/>
  <c r="K64" i="1"/>
  <c r="K65" i="1"/>
  <c r="K67" i="1"/>
  <c r="K68" i="1"/>
  <c r="K69" i="1"/>
  <c r="K71" i="1"/>
  <c r="K72" i="1"/>
  <c r="K73" i="1"/>
  <c r="K75" i="1"/>
  <c r="K76" i="1"/>
  <c r="K77" i="1"/>
  <c r="K79" i="1"/>
  <c r="K80" i="1"/>
  <c r="K81" i="1"/>
  <c r="K83" i="1"/>
  <c r="K84" i="1"/>
  <c r="K85" i="1"/>
  <c r="K87" i="1"/>
  <c r="K88" i="1"/>
  <c r="K89" i="1"/>
  <c r="K91" i="1"/>
  <c r="K92" i="1"/>
  <c r="K93" i="1"/>
  <c r="E16" i="1"/>
  <c r="F16" i="1"/>
  <c r="G16" i="1"/>
  <c r="H16" i="1"/>
  <c r="I16" i="1"/>
  <c r="J16" i="1"/>
  <c r="D16" i="1"/>
  <c r="E13" i="1"/>
  <c r="F13" i="1"/>
  <c r="G13" i="1"/>
  <c r="H13" i="1"/>
  <c r="I13" i="1"/>
  <c r="J13" i="1"/>
  <c r="D13" i="1"/>
  <c r="E19" i="1"/>
  <c r="F19" i="1"/>
  <c r="G19" i="1"/>
  <c r="H19" i="1"/>
  <c r="I19" i="1"/>
  <c r="J19" i="1"/>
  <c r="D19" i="1"/>
  <c r="E38" i="1"/>
  <c r="F38" i="1"/>
  <c r="G38" i="1"/>
  <c r="H38" i="1"/>
  <c r="I38" i="1"/>
  <c r="J38" i="1"/>
  <c r="D38" i="1"/>
  <c r="E45" i="1"/>
  <c r="E12" i="1" s="1"/>
  <c r="F45" i="1"/>
  <c r="F12" i="1" s="1"/>
  <c r="G45" i="1"/>
  <c r="H45" i="1"/>
  <c r="H12" i="1" s="1"/>
  <c r="I45" i="1"/>
  <c r="I12" i="1" s="1"/>
  <c r="J45" i="1"/>
  <c r="J12" i="1" s="1"/>
  <c r="E44" i="1"/>
  <c r="E11" i="1" s="1"/>
  <c r="F44" i="1"/>
  <c r="F11" i="1" s="1"/>
  <c r="G44" i="1"/>
  <c r="G11" i="1" s="1"/>
  <c r="H44" i="1"/>
  <c r="H11" i="1" s="1"/>
  <c r="I44" i="1"/>
  <c r="I11" i="1" s="1"/>
  <c r="J44" i="1"/>
  <c r="J11" i="1" s="1"/>
  <c r="E43" i="1"/>
  <c r="E10" i="1" s="1"/>
  <c r="F43" i="1"/>
  <c r="F10" i="1" s="1"/>
  <c r="G43" i="1"/>
  <c r="G10" i="1" s="1"/>
  <c r="H43" i="1"/>
  <c r="H10" i="1" s="1"/>
  <c r="I43" i="1"/>
  <c r="I10" i="1" s="1"/>
  <c r="J43" i="1"/>
  <c r="J10" i="1" s="1"/>
  <c r="D45" i="1"/>
  <c r="D44" i="1"/>
  <c r="D11" i="1" s="1"/>
  <c r="D43" i="1"/>
  <c r="D10" i="1" s="1"/>
  <c r="E46" i="1"/>
  <c r="F46" i="1"/>
  <c r="G46" i="1"/>
  <c r="H46" i="1"/>
  <c r="I46" i="1"/>
  <c r="J46" i="1"/>
  <c r="D46" i="1"/>
  <c r="E50" i="1"/>
  <c r="F50" i="1"/>
  <c r="G50" i="1"/>
  <c r="H50" i="1"/>
  <c r="I50" i="1"/>
  <c r="J50" i="1"/>
  <c r="D50" i="1"/>
  <c r="E54" i="1"/>
  <c r="F54" i="1"/>
  <c r="G54" i="1"/>
  <c r="H54" i="1"/>
  <c r="I54" i="1"/>
  <c r="J54" i="1"/>
  <c r="D54" i="1"/>
  <c r="E58" i="1"/>
  <c r="F58" i="1"/>
  <c r="G58" i="1"/>
  <c r="H58" i="1"/>
  <c r="I58" i="1"/>
  <c r="J58" i="1"/>
  <c r="D58" i="1"/>
  <c r="E62" i="1"/>
  <c r="F62" i="1"/>
  <c r="G62" i="1"/>
  <c r="H62" i="1"/>
  <c r="I62" i="1"/>
  <c r="J62" i="1"/>
  <c r="D62" i="1"/>
  <c r="E66" i="1"/>
  <c r="F66" i="1"/>
  <c r="G66" i="1"/>
  <c r="H66" i="1"/>
  <c r="I66" i="1"/>
  <c r="J66" i="1"/>
  <c r="D66" i="1"/>
  <c r="E70" i="1"/>
  <c r="F70" i="1"/>
  <c r="G70" i="1"/>
  <c r="H70" i="1"/>
  <c r="I70" i="1"/>
  <c r="J70" i="1"/>
  <c r="D70" i="1"/>
  <c r="E74" i="1"/>
  <c r="F74" i="1"/>
  <c r="G74" i="1"/>
  <c r="H74" i="1"/>
  <c r="I74" i="1"/>
  <c r="J74" i="1"/>
  <c r="D74" i="1"/>
  <c r="E78" i="1"/>
  <c r="F78" i="1"/>
  <c r="G78" i="1"/>
  <c r="H78" i="1"/>
  <c r="I78" i="1"/>
  <c r="J78" i="1"/>
  <c r="D78" i="1"/>
  <c r="E82" i="1"/>
  <c r="F82" i="1"/>
  <c r="G82" i="1"/>
  <c r="H82" i="1"/>
  <c r="I82" i="1"/>
  <c r="J82" i="1"/>
  <c r="E86" i="1"/>
  <c r="F86" i="1"/>
  <c r="G86" i="1"/>
  <c r="H86" i="1"/>
  <c r="I86" i="1"/>
  <c r="J86" i="1"/>
  <c r="E90" i="1"/>
  <c r="F90" i="1"/>
  <c r="G90" i="1"/>
  <c r="H90" i="1"/>
  <c r="I90" i="1"/>
  <c r="J90" i="1"/>
  <c r="D90" i="1"/>
  <c r="G63" i="4"/>
  <c r="G59" i="4"/>
  <c r="G55" i="4"/>
  <c r="G54" i="4"/>
  <c r="G53" i="4"/>
  <c r="G52" i="4"/>
  <c r="G47" i="4"/>
  <c r="G43" i="4"/>
  <c r="G39" i="4"/>
  <c r="G35" i="4"/>
  <c r="G31" i="4"/>
  <c r="G27" i="4"/>
  <c r="G23" i="4"/>
  <c r="G19" i="4"/>
  <c r="G18" i="4"/>
  <c r="G17" i="4"/>
  <c r="G16" i="4"/>
  <c r="G67" i="4"/>
  <c r="G71" i="4"/>
  <c r="G75" i="4"/>
  <c r="G79" i="4"/>
  <c r="G86" i="4"/>
  <c r="G85" i="4"/>
  <c r="G84" i="4"/>
  <c r="G87" i="4"/>
  <c r="G91" i="4"/>
  <c r="G95" i="4"/>
  <c r="G99" i="4"/>
  <c r="G13" i="4" l="1"/>
  <c r="K74" i="1"/>
  <c r="K43" i="1"/>
  <c r="K78" i="1"/>
  <c r="K46" i="1"/>
  <c r="K26" i="1"/>
  <c r="K50" i="1"/>
  <c r="K45" i="1"/>
  <c r="K29" i="1"/>
  <c r="K54" i="1"/>
  <c r="K32" i="1"/>
  <c r="K58" i="1"/>
  <c r="K35" i="1"/>
  <c r="K62" i="1"/>
  <c r="K38" i="1"/>
  <c r="K66" i="1"/>
  <c r="K16" i="1"/>
  <c r="K90" i="1"/>
  <c r="K70" i="1"/>
  <c r="K13" i="1"/>
  <c r="K23" i="1"/>
  <c r="G42" i="1"/>
  <c r="K10" i="1"/>
  <c r="K44" i="1"/>
  <c r="K11" i="1"/>
  <c r="K19" i="1"/>
  <c r="J9" i="1"/>
  <c r="G12" i="1"/>
  <c r="D42" i="1"/>
  <c r="F42" i="1"/>
  <c r="J42" i="1"/>
  <c r="D12" i="1"/>
  <c r="I9" i="1"/>
  <c r="I42" i="1"/>
  <c r="E42" i="1"/>
  <c r="H42" i="1"/>
  <c r="G14" i="4"/>
  <c r="G51" i="4"/>
  <c r="G12" i="4"/>
  <c r="G15" i="4"/>
  <c r="G83" i="4"/>
  <c r="K42" i="1" l="1"/>
  <c r="K12" i="1"/>
  <c r="G11" i="4"/>
  <c r="D86" i="1" l="1"/>
  <c r="K86" i="1" s="1"/>
  <c r="D82" i="1"/>
  <c r="K82" i="1" s="1"/>
  <c r="F9" i="1" l="1"/>
  <c r="G9" i="1"/>
  <c r="D9" i="1"/>
  <c r="H9" i="1"/>
  <c r="E9" i="1"/>
  <c r="K9" i="1" l="1"/>
</calcChain>
</file>

<file path=xl/sharedStrings.xml><?xml version="1.0" encoding="utf-8"?>
<sst xmlns="http://schemas.openxmlformats.org/spreadsheetml/2006/main" count="371" uniqueCount="138">
  <si>
    <r>
      <rPr>
        <sz val="14"/>
        <rFont val="Times New Roman"/>
      </rPr>
      <t>Приложение № 3</t>
    </r>
  </si>
  <si>
    <r>
      <rPr>
        <sz val="14"/>
        <rFont val="Times New Roman"/>
      </rPr>
      <t>к муниципальной программе</t>
    </r>
  </si>
  <si>
    <r>
      <rPr>
        <b/>
        <sz val="12"/>
        <rFont val="Times New Roman"/>
      </rPr>
      <t>РЕСУРСНОЕ ОБЕСПЕЧЕНИЕ</t>
    </r>
  </si>
  <si>
    <r>
      <rPr>
        <b/>
        <sz val="12"/>
        <rFont val="Times New Roman"/>
      </rPr>
      <t>муниципальной программы</t>
    </r>
  </si>
  <si>
    <t>Ответственный исполнитель</t>
  </si>
  <si>
    <t>Срок</t>
  </si>
  <si>
    <t>начало реализации</t>
  </si>
  <si>
    <t>Источники финансирования</t>
  </si>
  <si>
    <t>Ожидаемый результат</t>
  </si>
  <si>
    <t>окончание реализации</t>
  </si>
  <si>
    <t>п/п</t>
  </si>
  <si>
    <t>0,00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</si>
  <si>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</si>
  <si>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</si>
  <si>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</si>
  <si>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</si>
  <si>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</si>
  <si>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</si>
  <si>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</si>
  <si>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</si>
  <si>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</si>
  <si>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</si>
  <si>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</si>
  <si>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</si>
  <si>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</si>
  <si>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</si>
  <si>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Наименование муниципальной программы, подпрограммы, отдельного мероприятия, проекта</t>
  </si>
  <si>
    <t>Расходы, тыс. рублей</t>
  </si>
  <si>
    <t>2022</t>
  </si>
  <si>
    <t>2023</t>
  </si>
  <si>
    <t>2024</t>
  </si>
  <si>
    <t>2025</t>
  </si>
  <si>
    <t>2026</t>
  </si>
  <si>
    <t>итого</t>
  </si>
  <si>
    <t>Источник финансирования</t>
  </si>
  <si>
    <t>Приложение № 2</t>
  </si>
  <si>
    <t>Утверждено</t>
  </si>
  <si>
    <t>Постановлением администрации</t>
  </si>
  <si>
    <t>Уржумского муниципального района</t>
  </si>
  <si>
    <t>План реализации муниципальной программы «Функционирование администрации Уржумского муниципального района»</t>
  </si>
  <si>
    <t>Наименование подпрограммы, областной целевой программы, ведомственной целевой программы, отдельного мероприятия, мероприятия, входящего в состав отдельного мероприятия</t>
  </si>
  <si>
    <t xml:space="preserve">«Функционирование администрации Уржумского муниципального района», в том числе по отдельным мероприятиям
</t>
  </si>
  <si>
    <t>Управляющий делами администрации Уржумского муниципального района</t>
  </si>
  <si>
    <t xml:space="preserve">Отдельное мероприятие «Материально-техническое обеспечение работников администрации Уржумского муниципального района», в том числе               </t>
  </si>
  <si>
    <t>Заработная плата муниципальных служащих администрации Уржумского муниципального района</t>
  </si>
  <si>
    <t>1.1.</t>
  </si>
  <si>
    <t>1.2.</t>
  </si>
  <si>
    <t>Материально - техническое обеспечение, в том числе налоги</t>
  </si>
  <si>
    <t xml:space="preserve">Пенсионное обеспечение муниципальных служащих и выборных должностных лиц, находящихся на пенсии
</t>
  </si>
  <si>
    <t>Подготовка и повышение квалификации лиц, замещающих муниципальные должности, и муниципальных служащих</t>
  </si>
  <si>
    <t xml:space="preserve">Премия «Почетный гражданин Уржумского муниципального района» </t>
  </si>
  <si>
    <t>Материальная помощь лицам,  находящимся в трудной жизненной ситуации</t>
  </si>
  <si>
    <t>Информатизация и информационное обеспечение администрации Уржумского муниципального района</t>
  </si>
  <si>
    <t xml:space="preserve">Обслуживание государственного муниципального долга
</t>
  </si>
  <si>
    <t xml:space="preserve">Финансовое обеспечение отдельных государственных полномочий, переданных органам местного самоуправления </t>
  </si>
  <si>
    <t>Обеспечение деятельности муниципальных архивов(хранение , комплектование, учет и использование архивных документов)</t>
  </si>
  <si>
    <t>8.1.</t>
  </si>
  <si>
    <t>Обеспечение деятельности осуществления переданных полномочий по составлению (изменению) списков кандидатов в присяжные заседатели федеральных  судов общей юрисдикции</t>
  </si>
  <si>
    <t>8.2.</t>
  </si>
  <si>
    <t>8.3.</t>
  </si>
  <si>
    <t>Обеспечение создания и деятельности административной комиссии</t>
  </si>
  <si>
    <t>8.4.</t>
  </si>
  <si>
    <t>Обеспечение деятельности комиссии по делам несовершеннолетних</t>
  </si>
  <si>
    <t>8.5.</t>
  </si>
  <si>
    <t>Обеспечение деятельности специалистов по опеке и попечительству</t>
  </si>
  <si>
    <t>8.6.</t>
  </si>
  <si>
    <t xml:space="preserve">Обеспечение назначения и выплаты ежемесячных денежных выплат на детей-сирот и детей, оставшихся без попечения родителей, находящихся под опекой(попечительством), в приемной семье, и начисление и выплата ежемесячного вознаграждения, причитающегося приемным родителям
</t>
  </si>
  <si>
    <t>8.7.</t>
  </si>
  <si>
    <t>Обеспечение прав на жилое помещение в соответствии с Законом Кировской области «О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 попавших в сложную жизненную ситуацию»</t>
  </si>
  <si>
    <t xml:space="preserve">Обеспечение хозяйственной деятельности администрации Уржумского муниципального района
</t>
  </si>
  <si>
    <t>Заработная плата работников МКУ «Служба материально – технического обеспечения органов местного самоуправления»</t>
  </si>
  <si>
    <t>9.1.</t>
  </si>
  <si>
    <t xml:space="preserve">Обеспечение функционирования зданий администрации, архива, гаража. Материальные затраты. Налоги.
</t>
  </si>
  <si>
    <t>9.2.</t>
  </si>
  <si>
    <t>Подготовка и проведение выборов в представительные органы первого созыва вновь образованных муниципальных образований Кировской области</t>
  </si>
  <si>
    <t>Денежная выплата гражданам, оказавшим содействие в привлечении граждан к заключению контракта о прохождении военной службы в Вооруженных Силах Российской Федерации</t>
  </si>
  <si>
    <t xml:space="preserve">Управляющий делами администрации Уржумского муниципального района
</t>
  </si>
  <si>
    <t xml:space="preserve">Директор МКУ «Служба материально – технического обеспечения органов местного самоуправления»
</t>
  </si>
  <si>
    <t>Директор МКУ «Служба материально - технического обеспечения органов местного самоуправления»</t>
  </si>
  <si>
    <t>Заведующий сектором по опеке и попечительству</t>
  </si>
  <si>
    <t xml:space="preserve">Заведующий сектором по опеке и попечительству </t>
  </si>
  <si>
    <t>Заведующий сектором по делам несовершеннолетних и защите их прав</t>
  </si>
  <si>
    <t>Заведующий отделом по юридической и кадровой работе</t>
  </si>
  <si>
    <t xml:space="preserve">Заведующий сектором архивной работы </t>
  </si>
  <si>
    <t>Заведующий отделом бухгалтерского учета</t>
  </si>
  <si>
    <t xml:space="preserve">Заведующий отделом по юридической и кадровой работе Главный специалист сектора по социальной политике
</t>
  </si>
  <si>
    <t xml:space="preserve">Заведующий отделом по юридической и кадровой работе       </t>
  </si>
  <si>
    <t xml:space="preserve"> Отдел по юридической и кадровой работе</t>
  </si>
  <si>
    <t>Заведующий отделом бухгалтерского учета, заведующий отделом по юридической и кадровой работе</t>
  </si>
  <si>
    <t>Всего</t>
  </si>
  <si>
    <t>Федеральный бюджет</t>
  </si>
  <si>
    <t>Областной бюджет</t>
  </si>
  <si>
    <t>Бюджет Уржумского муниципального района</t>
  </si>
  <si>
    <t>Обеспечение выплаты заработной платы муниципальным служащим администрации Уржумского муниципального района (100%)</t>
  </si>
  <si>
    <t>Выполнение мероприятий по материально - техническому обеспечению, уплате налогов (100%)</t>
  </si>
  <si>
    <t xml:space="preserve">Выполнение мероприятий по пенсионному обеспечению муниципальных служащих и выборных должностных лиц, находящихся на пенсии (100%)
</t>
  </si>
  <si>
    <t>Проведение мероприятий по подготовке и повышению квалификации лиц, замещающих муниципальные должности, и муниципальных служащих (100%)</t>
  </si>
  <si>
    <t xml:space="preserve">Обеспечение выплаты премии «Почетный гражданин Уржумского муниципального района» (100%)
</t>
  </si>
  <si>
    <t>Обеспечение выплаты материальной помощи лицам,  находящимся в трудной жизненной ситуации (100%)</t>
  </si>
  <si>
    <t>Осуществление модернизации и внедрения технических и технологических информационных систем, обеспечение надежности и скорости работы оборудования, сокращение сроков организации мероприятий, проводимых администрацией района, а также обеспечивать постоянную готовность к использованию информационно - коммуникационных систем,  создание условий  для эффективного управления и обеспечение информационным обслуживанием</t>
  </si>
  <si>
    <t>реализация мероприятий, направленных на своевременную оплату государственного (муниципального) долга (100%)</t>
  </si>
  <si>
    <t>Обеспечение деятельности муниципальных архивов (100%)</t>
  </si>
  <si>
    <t>Внесение изменений и дополнений в списки кандидатов в присяжные заседатели, которые обеспечивают 100% составление списков присяжных заседателей</t>
  </si>
  <si>
    <t>Обеспечение деятельности административной комиссии (100%)</t>
  </si>
  <si>
    <t>Обеспечение деятельности комиссии по делам несовершеннолетних (100%)</t>
  </si>
  <si>
    <t>Обеспечение деятельности специалистов по опеке и попечительству (100%)</t>
  </si>
  <si>
    <t xml:space="preserve">Обеспечение назначения и выплаты ежемесячных денежных выплат на детей-сирот и детей, оставшихся без попечения родителей, находящихся под опекой(попечительством), в приемной семье, и начисление и выплата ежемесячного вознаграждения, причитающегося приемным родителям (100%)
</t>
  </si>
  <si>
    <t>Обеспечение прав на жилое помещение в соответствии с Законом Кировской области «О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 попавших в сложную жизненную ситуацию» (100%)</t>
  </si>
  <si>
    <t>Обеспечение хозяйственной деятельности администрации Уржумского муниципального района (100%)</t>
  </si>
  <si>
    <t>Обеспечение выплаты заработной платы работников МКУ «Служба материально – технического обес-печения органов местного самоуправления» (100%)</t>
  </si>
  <si>
    <t xml:space="preserve">Обеспечение функционирования зданий администрации, архива, гаража, материальные затраты, обеспечение оплаты налогов (100%)
</t>
  </si>
  <si>
    <t>Функционирование администрации Уржумского муниципального района в том числе по отдельным мероприятиям</t>
  </si>
  <si>
    <t>Материально-техническое обеспечение работников администрации Уржумского муниципального района</t>
  </si>
  <si>
    <t>Премия работников сельского хозяйства Уржумского муниципального района</t>
  </si>
  <si>
    <t>Пенсионное обеспечение муниципальных служащих, находящихся на пенсии</t>
  </si>
  <si>
    <t>Материальная помощь лицам, находящимся в трудной жизненной ситуации</t>
  </si>
  <si>
    <t>Премия «Почетный гражданин района Уржумского муниципального района»</t>
  </si>
  <si>
    <t>Обслуживание государственного (муниципального) долга</t>
  </si>
  <si>
    <t>Обеспечение хозяйственной деятельности администрации Уржумского муниципального района</t>
  </si>
  <si>
    <t>Реализация отдельных государственных полномочий, переданных органам местного самоуправления</t>
  </si>
  <si>
    <t>Обеспечение деятельности муниципальных архивов</t>
  </si>
  <si>
    <t>10.2.</t>
  </si>
  <si>
    <t>10.1.</t>
  </si>
  <si>
    <t>10.3.</t>
  </si>
  <si>
    <t>10.4.</t>
  </si>
  <si>
    <t>10.5.</t>
  </si>
  <si>
    <t>10.7.</t>
  </si>
  <si>
    <t>10.06.</t>
  </si>
  <si>
    <t>Обеспечение деятельности судов присяжных</t>
  </si>
  <si>
    <t>Обеспечение деятельности комиссии по делам несовершеннолетних и защите их прав</t>
  </si>
  <si>
    <t>Обеспечение выплат пособий на детей в приемных семьях и под опекой</t>
  </si>
  <si>
    <t>Обеспечение прав детей-сирот на жилое помещение</t>
  </si>
  <si>
    <t>Оказание дополнительной меры социальной поддержки для членов семей военнослужащих, связанной с обеспечением и доставкой твердого топлива</t>
  </si>
  <si>
    <t>Мероприятия по ликвидации муниципальных унитарных предприятий</t>
  </si>
  <si>
    <t>Мероприятия, направленные на укрепление материально-технической базы органов местного самоуправления муниципальных образований</t>
  </si>
  <si>
    <t>Управляющий делами администрации Уржумского муниципального района Заведующий отделом бухгалтерского учета</t>
  </si>
  <si>
    <t>Финансирование на 2026 год, тыс.рублей</t>
  </si>
  <si>
    <t>от 29.01.2026 №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</si>
</sst>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4"/>
      <name val="Times New Roman"/>
    </font>
    <font>
      <b/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2"/>
  </cellStyleXfs>
  <cellXfs count="66">
    <xf numFmtId="0" fontId="0" fillId="0" borderId="0" xfId="0"/>
    <xf numFmtId="0" fontId="0" fillId="0" borderId="4" xfId="0" applyBorder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center" vertical="center"/>
    </xf>
    <xf numFmtId="0" fontId="6" fillId="0" borderId="2" xfId="1"/>
    <xf numFmtId="0" fontId="1" fillId="0" borderId="2" xfId="1" applyFont="1" applyAlignment="1">
      <alignment horizontal="right" vertical="top"/>
    </xf>
    <xf numFmtId="0" fontId="6" fillId="0" borderId="2" xfId="1" applyAlignment="1">
      <alignment horizontal="right" vertical="top"/>
    </xf>
    <xf numFmtId="2" fontId="4" fillId="0" borderId="3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top"/>
    </xf>
    <xf numFmtId="2" fontId="4" fillId="2" borderId="3" xfId="1" applyNumberFormat="1" applyFont="1" applyFill="1" applyBorder="1" applyAlignment="1">
      <alignment horizontal="center" vertical="top"/>
    </xf>
    <xf numFmtId="0" fontId="4" fillId="0" borderId="2" xfId="1" applyFont="1"/>
    <xf numFmtId="0" fontId="1" fillId="0" borderId="2" xfId="1" applyFont="1" applyAlignment="1">
      <alignment vertical="top"/>
    </xf>
    <xf numFmtId="0" fontId="1" fillId="0" borderId="2" xfId="1" applyFont="1" applyAlignment="1">
      <alignment horizontal="left" vertical="top"/>
    </xf>
    <xf numFmtId="2" fontId="4" fillId="2" borderId="3" xfId="1" applyNumberFormat="1" applyFont="1" applyFill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top"/>
    </xf>
    <xf numFmtId="164" fontId="4" fillId="0" borderId="3" xfId="1" applyNumberFormat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center" vertical="center"/>
    </xf>
    <xf numFmtId="14" fontId="4" fillId="0" borderId="5" xfId="1" applyNumberFormat="1" applyFont="1" applyBorder="1" applyAlignment="1">
      <alignment horizontal="center" vertical="center"/>
    </xf>
    <xf numFmtId="14" fontId="4" fillId="0" borderId="7" xfId="1" applyNumberFormat="1" applyFont="1" applyBorder="1" applyAlignment="1">
      <alignment horizontal="center" vertical="center"/>
    </xf>
    <xf numFmtId="14" fontId="4" fillId="0" borderId="6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top"/>
    </xf>
    <xf numFmtId="0" fontId="3" fillId="0" borderId="2" xfId="1" applyFont="1" applyAlignment="1">
      <alignment horizontal="left"/>
    </xf>
    <xf numFmtId="0" fontId="5" fillId="0" borderId="2" xfId="1" applyFont="1" applyAlignment="1">
      <alignment horizontal="center" vertical="center" wrapText="1"/>
    </xf>
    <xf numFmtId="16" fontId="4" fillId="0" borderId="5" xfId="1" applyNumberFormat="1" applyFont="1" applyBorder="1" applyAlignment="1">
      <alignment horizontal="center" vertical="center"/>
    </xf>
    <xf numFmtId="16" fontId="4" fillId="0" borderId="7" xfId="1" applyNumberFormat="1" applyFont="1" applyBorder="1" applyAlignment="1">
      <alignment horizontal="center" vertical="center"/>
    </xf>
    <xf numFmtId="16" fontId="4" fillId="0" borderId="6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16" fontId="4" fillId="0" borderId="5" xfId="0" applyNumberFormat="1" applyFont="1" applyBorder="1" applyAlignment="1">
      <alignment horizontal="center" vertical="center"/>
    </xf>
    <xf numFmtId="16" fontId="4" fillId="0" borderId="7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1"/>
  <sheetViews>
    <sheetView zoomScale="98" zoomScaleNormal="98" workbookViewId="0"/>
  </sheetViews>
  <sheetFormatPr defaultRowHeight="12.75" x14ac:dyDescent="0.2"/>
  <cols>
    <col min="1" max="1" width="9.28515625" style="7" customWidth="1"/>
    <col min="2" max="2" width="49.85546875" style="7" customWidth="1"/>
    <col min="3" max="3" width="27.28515625" style="7" customWidth="1"/>
    <col min="4" max="4" width="14.140625" style="7" customWidth="1"/>
    <col min="5" max="5" width="13.5703125" style="7" customWidth="1"/>
    <col min="6" max="6" width="25.7109375" style="7" customWidth="1"/>
    <col min="7" max="7" width="18.85546875" style="7" customWidth="1"/>
    <col min="8" max="8" width="55.140625" style="7" customWidth="1"/>
    <col min="9" max="16384" width="9.140625" style="7"/>
  </cols>
  <sheetData>
    <row r="1" spans="1:8" ht="18.75" x14ac:dyDescent="0.2">
      <c r="A1" s="14"/>
      <c r="B1" s="14"/>
      <c r="C1" s="14"/>
      <c r="D1" s="14"/>
      <c r="E1" s="14"/>
      <c r="F1" s="14"/>
      <c r="G1" s="14"/>
      <c r="H1" s="8" t="s">
        <v>35</v>
      </c>
    </row>
    <row r="2" spans="1:8" ht="18.75" x14ac:dyDescent="0.2">
      <c r="A2" s="8"/>
      <c r="B2" s="8"/>
      <c r="C2" s="8"/>
      <c r="D2" s="8"/>
      <c r="E2" s="8"/>
      <c r="F2" s="8"/>
      <c r="G2" s="8"/>
      <c r="H2" s="15" t="s">
        <v>36</v>
      </c>
    </row>
    <row r="3" spans="1:8" ht="18.75" x14ac:dyDescent="0.2">
      <c r="A3" s="8"/>
      <c r="B3" s="8"/>
      <c r="C3" s="8"/>
      <c r="D3" s="8"/>
      <c r="E3" s="8"/>
      <c r="F3" s="8"/>
      <c r="G3" s="8"/>
      <c r="H3" s="15" t="s">
        <v>37</v>
      </c>
    </row>
    <row r="4" spans="1:8" ht="18.75" x14ac:dyDescent="0.2">
      <c r="A4" s="8"/>
      <c r="B4" s="8"/>
      <c r="C4" s="8"/>
      <c r="D4" s="8"/>
      <c r="E4" s="8"/>
      <c r="F4" s="8"/>
      <c r="G4" s="8"/>
      <c r="H4" s="15" t="s">
        <v>38</v>
      </c>
    </row>
    <row r="5" spans="1:8" ht="18.75" x14ac:dyDescent="0.2">
      <c r="A5" s="8"/>
      <c r="B5" s="8"/>
      <c r="C5" s="8"/>
      <c r="D5" s="8"/>
      <c r="E5" s="8"/>
      <c r="F5" s="8"/>
      <c r="G5" s="8"/>
      <c r="H5" s="65" t="s">
        <v>137</v>
      </c>
    </row>
    <row r="6" spans="1:8" ht="24.75" customHeight="1" x14ac:dyDescent="0.3">
      <c r="A6" s="8"/>
      <c r="B6" s="9"/>
      <c r="C6" s="9"/>
      <c r="D6" s="9"/>
      <c r="E6" s="9"/>
      <c r="F6" s="9"/>
      <c r="G6" s="42"/>
      <c r="H6" s="42"/>
    </row>
    <row r="7" spans="1:8" ht="40.5" customHeight="1" x14ac:dyDescent="0.2">
      <c r="A7" s="43" t="s">
        <v>39</v>
      </c>
      <c r="B7" s="43"/>
      <c r="C7" s="43"/>
      <c r="D7" s="43"/>
      <c r="E7" s="43"/>
      <c r="F7" s="43"/>
      <c r="G7" s="43"/>
      <c r="H7" s="43"/>
    </row>
    <row r="8" spans="1:8" ht="16.5" customHeight="1" x14ac:dyDescent="0.2">
      <c r="A8" s="43"/>
      <c r="B8" s="43"/>
      <c r="C8" s="43"/>
      <c r="D8" s="43"/>
      <c r="E8" s="43"/>
      <c r="F8" s="43"/>
      <c r="G8" s="43"/>
      <c r="H8" s="43"/>
    </row>
    <row r="9" spans="1:8" ht="25.5" customHeight="1" x14ac:dyDescent="0.2">
      <c r="A9" s="32" t="s">
        <v>10</v>
      </c>
      <c r="B9" s="33" t="s">
        <v>40</v>
      </c>
      <c r="C9" s="34" t="s">
        <v>4</v>
      </c>
      <c r="D9" s="32" t="s">
        <v>5</v>
      </c>
      <c r="E9" s="32"/>
      <c r="F9" s="33" t="s">
        <v>7</v>
      </c>
      <c r="G9" s="33" t="s">
        <v>136</v>
      </c>
      <c r="H9" s="33" t="s">
        <v>8</v>
      </c>
    </row>
    <row r="10" spans="1:8" ht="59.25" customHeight="1" x14ac:dyDescent="0.2">
      <c r="A10" s="32"/>
      <c r="B10" s="33"/>
      <c r="C10" s="36"/>
      <c r="D10" s="20" t="s">
        <v>6</v>
      </c>
      <c r="E10" s="20" t="s">
        <v>9</v>
      </c>
      <c r="F10" s="33"/>
      <c r="G10" s="33"/>
      <c r="H10" s="33"/>
    </row>
    <row r="11" spans="1:8" ht="23.25" customHeight="1" x14ac:dyDescent="0.2">
      <c r="A11" s="41"/>
      <c r="B11" s="33" t="s">
        <v>41</v>
      </c>
      <c r="C11" s="34" t="s">
        <v>42</v>
      </c>
      <c r="D11" s="37">
        <v>46023</v>
      </c>
      <c r="E11" s="38">
        <v>46387</v>
      </c>
      <c r="F11" s="23" t="s">
        <v>89</v>
      </c>
      <c r="G11" s="17">
        <f>G12+G13+G14</f>
        <v>66830.290000000008</v>
      </c>
      <c r="H11" s="34"/>
    </row>
    <row r="12" spans="1:8" ht="15.75" x14ac:dyDescent="0.2">
      <c r="A12" s="41"/>
      <c r="B12" s="33"/>
      <c r="C12" s="35"/>
      <c r="D12" s="32"/>
      <c r="E12" s="39"/>
      <c r="F12" s="24" t="s">
        <v>90</v>
      </c>
      <c r="G12" s="10">
        <f>G16+G28+G32+G36+G40+G44+G48+G52+G84+G96+G100</f>
        <v>57.27</v>
      </c>
      <c r="H12" s="35"/>
    </row>
    <row r="13" spans="1:8" ht="15.75" x14ac:dyDescent="0.2">
      <c r="A13" s="41"/>
      <c r="B13" s="33"/>
      <c r="C13" s="35"/>
      <c r="D13" s="32"/>
      <c r="E13" s="39"/>
      <c r="F13" s="24" t="s">
        <v>91</v>
      </c>
      <c r="G13" s="11">
        <f>G17+G29+G33+G37+G41+G45+G49+G53+G85+G97+G101</f>
        <v>47413.8</v>
      </c>
      <c r="H13" s="35"/>
    </row>
    <row r="14" spans="1:8" ht="47.25" customHeight="1" x14ac:dyDescent="0.2">
      <c r="A14" s="41"/>
      <c r="B14" s="33"/>
      <c r="C14" s="36"/>
      <c r="D14" s="32"/>
      <c r="E14" s="40"/>
      <c r="F14" s="25" t="s">
        <v>92</v>
      </c>
      <c r="G14" s="19">
        <f>G18+G30+G34+G38+G42+G46+G50+G54+G86+G98+G102</f>
        <v>19359.22</v>
      </c>
      <c r="H14" s="36"/>
    </row>
    <row r="15" spans="1:8" ht="30" customHeight="1" x14ac:dyDescent="0.2">
      <c r="A15" s="29" t="s">
        <v>12</v>
      </c>
      <c r="B15" s="34" t="s">
        <v>43</v>
      </c>
      <c r="C15" s="34" t="s">
        <v>42</v>
      </c>
      <c r="D15" s="37">
        <v>46023</v>
      </c>
      <c r="E15" s="38">
        <v>46387</v>
      </c>
      <c r="F15" s="23" t="s">
        <v>89</v>
      </c>
      <c r="G15" s="12">
        <f>G16+G17+G18</f>
        <v>29555.360000000001</v>
      </c>
      <c r="H15" s="34"/>
    </row>
    <row r="16" spans="1:8" ht="30" customHeight="1" x14ac:dyDescent="0.2">
      <c r="A16" s="30"/>
      <c r="B16" s="35"/>
      <c r="C16" s="35"/>
      <c r="D16" s="32"/>
      <c r="E16" s="39"/>
      <c r="F16" s="25" t="s">
        <v>90</v>
      </c>
      <c r="G16" s="12">
        <f>G20+G24</f>
        <v>0</v>
      </c>
      <c r="H16" s="35"/>
    </row>
    <row r="17" spans="1:8" ht="28.5" customHeight="1" x14ac:dyDescent="0.2">
      <c r="A17" s="30"/>
      <c r="B17" s="35"/>
      <c r="C17" s="35"/>
      <c r="D17" s="32"/>
      <c r="E17" s="39"/>
      <c r="F17" s="25" t="s">
        <v>91</v>
      </c>
      <c r="G17" s="12">
        <f>G21+G25</f>
        <v>25000</v>
      </c>
      <c r="H17" s="35"/>
    </row>
    <row r="18" spans="1:8" ht="48.75" customHeight="1" x14ac:dyDescent="0.2">
      <c r="A18" s="31"/>
      <c r="B18" s="36"/>
      <c r="C18" s="36"/>
      <c r="D18" s="32"/>
      <c r="E18" s="40"/>
      <c r="F18" s="25" t="s">
        <v>92</v>
      </c>
      <c r="G18" s="12">
        <f>G22+G26</f>
        <v>4555.3600000000006</v>
      </c>
      <c r="H18" s="36"/>
    </row>
    <row r="19" spans="1:8" ht="25.5" customHeight="1" x14ac:dyDescent="0.2">
      <c r="A19" s="44" t="s">
        <v>45</v>
      </c>
      <c r="B19" s="34" t="s">
        <v>44</v>
      </c>
      <c r="C19" s="34" t="s">
        <v>88</v>
      </c>
      <c r="D19" s="37">
        <v>46023</v>
      </c>
      <c r="E19" s="38">
        <v>46387</v>
      </c>
      <c r="F19" s="25" t="s">
        <v>89</v>
      </c>
      <c r="G19" s="12">
        <f>G20+G21+G22</f>
        <v>27514.59</v>
      </c>
      <c r="H19" s="34" t="s">
        <v>93</v>
      </c>
    </row>
    <row r="20" spans="1:8" ht="33.75" customHeight="1" x14ac:dyDescent="0.2">
      <c r="A20" s="45"/>
      <c r="B20" s="35"/>
      <c r="C20" s="35"/>
      <c r="D20" s="32"/>
      <c r="E20" s="39"/>
      <c r="F20" s="25" t="s">
        <v>90</v>
      </c>
      <c r="G20" s="12">
        <v>0</v>
      </c>
      <c r="H20" s="35"/>
    </row>
    <row r="21" spans="1:8" ht="24" customHeight="1" x14ac:dyDescent="0.2">
      <c r="A21" s="45"/>
      <c r="B21" s="35"/>
      <c r="C21" s="35"/>
      <c r="D21" s="32"/>
      <c r="E21" s="39"/>
      <c r="F21" s="25" t="s">
        <v>91</v>
      </c>
      <c r="G21" s="12">
        <v>25000</v>
      </c>
      <c r="H21" s="35"/>
    </row>
    <row r="22" spans="1:8" ht="50.25" customHeight="1" x14ac:dyDescent="0.2">
      <c r="A22" s="46"/>
      <c r="B22" s="36"/>
      <c r="C22" s="36"/>
      <c r="D22" s="32"/>
      <c r="E22" s="40"/>
      <c r="F22" s="25" t="s">
        <v>92</v>
      </c>
      <c r="G22" s="12">
        <v>2514.59</v>
      </c>
      <c r="H22" s="36"/>
    </row>
    <row r="23" spans="1:8" ht="28.5" customHeight="1" x14ac:dyDescent="0.2">
      <c r="A23" s="29" t="s">
        <v>46</v>
      </c>
      <c r="B23" s="34" t="s">
        <v>47</v>
      </c>
      <c r="C23" s="34" t="s">
        <v>135</v>
      </c>
      <c r="D23" s="37">
        <v>46023</v>
      </c>
      <c r="E23" s="38">
        <v>46387</v>
      </c>
      <c r="F23" s="25" t="s">
        <v>89</v>
      </c>
      <c r="G23" s="12">
        <f>G24+G25+G26</f>
        <v>2040.77</v>
      </c>
      <c r="H23" s="33" t="s">
        <v>94</v>
      </c>
    </row>
    <row r="24" spans="1:8" ht="31.5" customHeight="1" x14ac:dyDescent="0.2">
      <c r="A24" s="30"/>
      <c r="B24" s="35"/>
      <c r="C24" s="35"/>
      <c r="D24" s="32"/>
      <c r="E24" s="39"/>
      <c r="F24" s="25" t="s">
        <v>90</v>
      </c>
      <c r="G24" s="12">
        <v>0</v>
      </c>
      <c r="H24" s="33"/>
    </row>
    <row r="25" spans="1:8" ht="23.25" customHeight="1" x14ac:dyDescent="0.2">
      <c r="A25" s="30"/>
      <c r="B25" s="35"/>
      <c r="C25" s="35"/>
      <c r="D25" s="32"/>
      <c r="E25" s="39"/>
      <c r="F25" s="25" t="s">
        <v>91</v>
      </c>
      <c r="G25" s="12">
        <v>0</v>
      </c>
      <c r="H25" s="33"/>
    </row>
    <row r="26" spans="1:8" ht="48.75" customHeight="1" x14ac:dyDescent="0.2">
      <c r="A26" s="31"/>
      <c r="B26" s="36"/>
      <c r="C26" s="36"/>
      <c r="D26" s="32"/>
      <c r="E26" s="40"/>
      <c r="F26" s="25" t="s">
        <v>92</v>
      </c>
      <c r="G26" s="12">
        <v>2040.77</v>
      </c>
      <c r="H26" s="33"/>
    </row>
    <row r="27" spans="1:8" ht="25.5" customHeight="1" x14ac:dyDescent="0.2">
      <c r="A27" s="29" t="s">
        <v>13</v>
      </c>
      <c r="B27" s="34" t="s">
        <v>48</v>
      </c>
      <c r="C27" s="34" t="s">
        <v>87</v>
      </c>
      <c r="D27" s="37">
        <v>46023</v>
      </c>
      <c r="E27" s="38">
        <v>46387</v>
      </c>
      <c r="F27" s="23" t="s">
        <v>89</v>
      </c>
      <c r="G27" s="16">
        <f>G28+G29+G30</f>
        <v>2945.2</v>
      </c>
      <c r="H27" s="34" t="s">
        <v>95</v>
      </c>
    </row>
    <row r="28" spans="1:8" ht="15.75" x14ac:dyDescent="0.2">
      <c r="A28" s="30"/>
      <c r="B28" s="35"/>
      <c r="C28" s="35"/>
      <c r="D28" s="32"/>
      <c r="E28" s="39"/>
      <c r="F28" s="24" t="s">
        <v>90</v>
      </c>
      <c r="G28" s="12">
        <v>0</v>
      </c>
      <c r="H28" s="35"/>
    </row>
    <row r="29" spans="1:8" ht="15.75" x14ac:dyDescent="0.2">
      <c r="A29" s="30"/>
      <c r="B29" s="35"/>
      <c r="C29" s="35"/>
      <c r="D29" s="32"/>
      <c r="E29" s="39"/>
      <c r="F29" s="24" t="s">
        <v>91</v>
      </c>
      <c r="G29" s="12">
        <v>0</v>
      </c>
      <c r="H29" s="35"/>
    </row>
    <row r="30" spans="1:8" ht="68.25" customHeight="1" x14ac:dyDescent="0.2">
      <c r="A30" s="31"/>
      <c r="B30" s="36"/>
      <c r="C30" s="36"/>
      <c r="D30" s="32"/>
      <c r="E30" s="40"/>
      <c r="F30" s="24" t="s">
        <v>92</v>
      </c>
      <c r="G30" s="12">
        <v>2945.2</v>
      </c>
      <c r="H30" s="36"/>
    </row>
    <row r="31" spans="1:8" ht="20.25" customHeight="1" x14ac:dyDescent="0.2">
      <c r="A31" s="29" t="s">
        <v>14</v>
      </c>
      <c r="B31" s="34" t="s">
        <v>49</v>
      </c>
      <c r="C31" s="34" t="s">
        <v>82</v>
      </c>
      <c r="D31" s="37">
        <v>46023</v>
      </c>
      <c r="E31" s="38">
        <v>46387</v>
      </c>
      <c r="F31" s="23" t="s">
        <v>89</v>
      </c>
      <c r="G31" s="16">
        <f>G32+G33+G34</f>
        <v>100.51</v>
      </c>
      <c r="H31" s="34" t="s">
        <v>96</v>
      </c>
    </row>
    <row r="32" spans="1:8" ht="15.75" x14ac:dyDescent="0.2">
      <c r="A32" s="30"/>
      <c r="B32" s="35"/>
      <c r="C32" s="35"/>
      <c r="D32" s="32"/>
      <c r="E32" s="39"/>
      <c r="F32" s="24" t="s">
        <v>90</v>
      </c>
      <c r="G32" s="16">
        <v>0</v>
      </c>
      <c r="H32" s="35"/>
    </row>
    <row r="33" spans="1:8" ht="15.75" x14ac:dyDescent="0.2">
      <c r="A33" s="30"/>
      <c r="B33" s="35"/>
      <c r="C33" s="35"/>
      <c r="D33" s="32"/>
      <c r="E33" s="39"/>
      <c r="F33" s="24" t="s">
        <v>91</v>
      </c>
      <c r="G33" s="16">
        <v>99.5</v>
      </c>
      <c r="H33" s="35"/>
    </row>
    <row r="34" spans="1:8" ht="45" customHeight="1" x14ac:dyDescent="0.2">
      <c r="A34" s="31"/>
      <c r="B34" s="36"/>
      <c r="C34" s="36"/>
      <c r="D34" s="32"/>
      <c r="E34" s="40"/>
      <c r="F34" s="24" t="s">
        <v>92</v>
      </c>
      <c r="G34" s="16">
        <v>1.01</v>
      </c>
      <c r="H34" s="36"/>
    </row>
    <row r="35" spans="1:8" ht="20.25" customHeight="1" x14ac:dyDescent="0.2">
      <c r="A35" s="29" t="s">
        <v>15</v>
      </c>
      <c r="B35" s="34" t="s">
        <v>50</v>
      </c>
      <c r="C35" s="34" t="s">
        <v>86</v>
      </c>
      <c r="D35" s="37">
        <v>46023</v>
      </c>
      <c r="E35" s="38">
        <v>46387</v>
      </c>
      <c r="F35" s="21" t="s">
        <v>89</v>
      </c>
      <c r="G35" s="12">
        <f>G36+G37+G38</f>
        <v>29</v>
      </c>
      <c r="H35" s="34" t="s">
        <v>97</v>
      </c>
    </row>
    <row r="36" spans="1:8" ht="29.25" customHeight="1" x14ac:dyDescent="0.2">
      <c r="A36" s="30"/>
      <c r="B36" s="35"/>
      <c r="C36" s="35"/>
      <c r="D36" s="32"/>
      <c r="E36" s="39"/>
      <c r="F36" s="25" t="s">
        <v>90</v>
      </c>
      <c r="G36" s="12">
        <v>0</v>
      </c>
      <c r="H36" s="35"/>
    </row>
    <row r="37" spans="1:8" ht="21.75" customHeight="1" x14ac:dyDescent="0.2">
      <c r="A37" s="30"/>
      <c r="B37" s="35"/>
      <c r="C37" s="35"/>
      <c r="D37" s="32"/>
      <c r="E37" s="39"/>
      <c r="F37" s="25" t="s">
        <v>91</v>
      </c>
      <c r="G37" s="12">
        <v>0</v>
      </c>
      <c r="H37" s="35"/>
    </row>
    <row r="38" spans="1:8" ht="61.5" customHeight="1" x14ac:dyDescent="0.2">
      <c r="A38" s="31"/>
      <c r="B38" s="36"/>
      <c r="C38" s="36"/>
      <c r="D38" s="32"/>
      <c r="E38" s="40"/>
      <c r="F38" s="25" t="s">
        <v>92</v>
      </c>
      <c r="G38" s="12">
        <v>29</v>
      </c>
      <c r="H38" s="36"/>
    </row>
    <row r="39" spans="1:8" ht="26.25" customHeight="1" x14ac:dyDescent="0.2">
      <c r="A39" s="29" t="s">
        <v>16</v>
      </c>
      <c r="B39" s="34" t="s">
        <v>51</v>
      </c>
      <c r="C39" s="34" t="s">
        <v>82</v>
      </c>
      <c r="D39" s="37">
        <v>46023</v>
      </c>
      <c r="E39" s="38">
        <v>46387</v>
      </c>
      <c r="F39" s="23" t="s">
        <v>89</v>
      </c>
      <c r="G39" s="16">
        <f>G40+G41+G42</f>
        <v>20</v>
      </c>
      <c r="H39" s="34" t="s">
        <v>98</v>
      </c>
    </row>
    <row r="40" spans="1:8" ht="30.75" customHeight="1" x14ac:dyDescent="0.2">
      <c r="A40" s="30"/>
      <c r="B40" s="35"/>
      <c r="C40" s="35"/>
      <c r="D40" s="32"/>
      <c r="E40" s="39"/>
      <c r="F40" s="25" t="s">
        <v>90</v>
      </c>
      <c r="G40" s="12">
        <v>0</v>
      </c>
      <c r="H40" s="35"/>
    </row>
    <row r="41" spans="1:8" ht="24.75" customHeight="1" x14ac:dyDescent="0.2">
      <c r="A41" s="30"/>
      <c r="B41" s="35"/>
      <c r="C41" s="35"/>
      <c r="D41" s="32"/>
      <c r="E41" s="39"/>
      <c r="F41" s="25" t="s">
        <v>91</v>
      </c>
      <c r="G41" s="12">
        <v>0</v>
      </c>
      <c r="H41" s="35"/>
    </row>
    <row r="42" spans="1:8" ht="33.75" customHeight="1" x14ac:dyDescent="0.2">
      <c r="A42" s="31"/>
      <c r="B42" s="36"/>
      <c r="C42" s="36"/>
      <c r="D42" s="32"/>
      <c r="E42" s="40"/>
      <c r="F42" s="25" t="s">
        <v>92</v>
      </c>
      <c r="G42" s="12">
        <v>20</v>
      </c>
      <c r="H42" s="36"/>
    </row>
    <row r="43" spans="1:8" ht="42.75" customHeight="1" x14ac:dyDescent="0.2">
      <c r="A43" s="29" t="s">
        <v>17</v>
      </c>
      <c r="B43" s="34" t="s">
        <v>52</v>
      </c>
      <c r="C43" s="34" t="s">
        <v>85</v>
      </c>
      <c r="D43" s="37">
        <v>46023</v>
      </c>
      <c r="E43" s="38">
        <v>46387</v>
      </c>
      <c r="F43" s="21" t="s">
        <v>89</v>
      </c>
      <c r="G43" s="18">
        <f>G44+G45+G46</f>
        <v>623.08000000000004</v>
      </c>
      <c r="H43" s="34" t="s">
        <v>99</v>
      </c>
    </row>
    <row r="44" spans="1:8" ht="36" customHeight="1" x14ac:dyDescent="0.2">
      <c r="A44" s="30"/>
      <c r="B44" s="35"/>
      <c r="C44" s="35"/>
      <c r="D44" s="32"/>
      <c r="E44" s="39"/>
      <c r="F44" s="25" t="s">
        <v>90</v>
      </c>
      <c r="G44" s="18">
        <v>0</v>
      </c>
      <c r="H44" s="35"/>
    </row>
    <row r="45" spans="1:8" ht="30" customHeight="1" x14ac:dyDescent="0.2">
      <c r="A45" s="30"/>
      <c r="B45" s="35"/>
      <c r="C45" s="35"/>
      <c r="D45" s="32"/>
      <c r="E45" s="39"/>
      <c r="F45" s="25" t="s">
        <v>91</v>
      </c>
      <c r="G45" s="18">
        <v>0</v>
      </c>
      <c r="H45" s="35"/>
    </row>
    <row r="46" spans="1:8" ht="48.75" customHeight="1" x14ac:dyDescent="0.2">
      <c r="A46" s="31"/>
      <c r="B46" s="36"/>
      <c r="C46" s="36"/>
      <c r="D46" s="32"/>
      <c r="E46" s="40"/>
      <c r="F46" s="25" t="s">
        <v>92</v>
      </c>
      <c r="G46" s="18">
        <v>623.08000000000004</v>
      </c>
      <c r="H46" s="36"/>
    </row>
    <row r="47" spans="1:8" ht="19.5" customHeight="1" x14ac:dyDescent="0.2">
      <c r="A47" s="32" t="s">
        <v>18</v>
      </c>
      <c r="B47" s="33" t="s">
        <v>53</v>
      </c>
      <c r="C47" s="34" t="s">
        <v>84</v>
      </c>
      <c r="D47" s="37">
        <v>46023</v>
      </c>
      <c r="E47" s="38">
        <v>46387</v>
      </c>
      <c r="F47" s="23" t="s">
        <v>89</v>
      </c>
      <c r="G47" s="12">
        <f>G48+G49+G50</f>
        <v>1196.25</v>
      </c>
      <c r="H47" s="34" t="s">
        <v>100</v>
      </c>
    </row>
    <row r="48" spans="1:8" ht="24" customHeight="1" x14ac:dyDescent="0.2">
      <c r="A48" s="32"/>
      <c r="B48" s="33"/>
      <c r="C48" s="35"/>
      <c r="D48" s="32"/>
      <c r="E48" s="39"/>
      <c r="F48" s="23" t="s">
        <v>90</v>
      </c>
      <c r="G48" s="12">
        <v>0</v>
      </c>
      <c r="H48" s="35"/>
    </row>
    <row r="49" spans="1:8" ht="24" customHeight="1" x14ac:dyDescent="0.2">
      <c r="A49" s="32"/>
      <c r="B49" s="33"/>
      <c r="C49" s="35"/>
      <c r="D49" s="32"/>
      <c r="E49" s="39"/>
      <c r="F49" s="23" t="s">
        <v>91</v>
      </c>
      <c r="G49" s="12">
        <v>0</v>
      </c>
      <c r="H49" s="35"/>
    </row>
    <row r="50" spans="1:8" ht="46.5" customHeight="1" x14ac:dyDescent="0.2">
      <c r="A50" s="32"/>
      <c r="B50" s="33"/>
      <c r="C50" s="36"/>
      <c r="D50" s="32"/>
      <c r="E50" s="40"/>
      <c r="F50" s="25" t="s">
        <v>92</v>
      </c>
      <c r="G50" s="12">
        <v>1196.25</v>
      </c>
      <c r="H50" s="36"/>
    </row>
    <row r="51" spans="1:8" ht="26.25" customHeight="1" x14ac:dyDescent="0.2">
      <c r="A51" s="32" t="s">
        <v>19</v>
      </c>
      <c r="B51" s="33" t="s">
        <v>54</v>
      </c>
      <c r="C51" s="34"/>
      <c r="D51" s="37">
        <v>46023</v>
      </c>
      <c r="E51" s="38">
        <v>46387</v>
      </c>
      <c r="F51" s="23" t="s">
        <v>89</v>
      </c>
      <c r="G51" s="16">
        <f>G52+G53+G54</f>
        <v>18653.77</v>
      </c>
      <c r="H51" s="33"/>
    </row>
    <row r="52" spans="1:8" ht="27.75" customHeight="1" x14ac:dyDescent="0.2">
      <c r="A52" s="32"/>
      <c r="B52" s="33"/>
      <c r="C52" s="35"/>
      <c r="D52" s="32"/>
      <c r="E52" s="39"/>
      <c r="F52" s="23" t="s">
        <v>90</v>
      </c>
      <c r="G52" s="16">
        <f>-G56+G60+G64+G68+G72+G76+G80</f>
        <v>57.27</v>
      </c>
      <c r="H52" s="33"/>
    </row>
    <row r="53" spans="1:8" ht="25.5" customHeight="1" x14ac:dyDescent="0.2">
      <c r="A53" s="32"/>
      <c r="B53" s="33"/>
      <c r="C53" s="35"/>
      <c r="D53" s="32"/>
      <c r="E53" s="39"/>
      <c r="F53" s="23" t="s">
        <v>91</v>
      </c>
      <c r="G53" s="16">
        <f>G57+G61+G65+G69+G73+G77+G81</f>
        <v>18596.5</v>
      </c>
      <c r="H53" s="33"/>
    </row>
    <row r="54" spans="1:8" ht="64.5" customHeight="1" x14ac:dyDescent="0.2">
      <c r="A54" s="32"/>
      <c r="B54" s="33"/>
      <c r="C54" s="36"/>
      <c r="D54" s="32"/>
      <c r="E54" s="40"/>
      <c r="F54" s="25" t="s">
        <v>92</v>
      </c>
      <c r="G54" s="12">
        <f>G58+G62+G66+G70+G74+G78+G82</f>
        <v>0</v>
      </c>
      <c r="H54" s="32"/>
    </row>
    <row r="55" spans="1:8" ht="18.75" customHeight="1" x14ac:dyDescent="0.2">
      <c r="A55" s="29" t="s">
        <v>56</v>
      </c>
      <c r="B55" s="34" t="s">
        <v>55</v>
      </c>
      <c r="C55" s="34" t="s">
        <v>83</v>
      </c>
      <c r="D55" s="37">
        <v>46023</v>
      </c>
      <c r="E55" s="38">
        <v>46387</v>
      </c>
      <c r="F55" s="25" t="s">
        <v>89</v>
      </c>
      <c r="G55" s="12">
        <f>G56+G57+G58</f>
        <v>772.5</v>
      </c>
      <c r="H55" s="34" t="s">
        <v>101</v>
      </c>
    </row>
    <row r="56" spans="1:8" ht="21" customHeight="1" x14ac:dyDescent="0.2">
      <c r="A56" s="30"/>
      <c r="B56" s="35"/>
      <c r="C56" s="35"/>
      <c r="D56" s="32"/>
      <c r="E56" s="39"/>
      <c r="F56" s="25" t="s">
        <v>90</v>
      </c>
      <c r="G56" s="12">
        <v>0</v>
      </c>
      <c r="H56" s="35"/>
    </row>
    <row r="57" spans="1:8" ht="21" customHeight="1" x14ac:dyDescent="0.2">
      <c r="A57" s="30"/>
      <c r="B57" s="35"/>
      <c r="C57" s="35"/>
      <c r="D57" s="32"/>
      <c r="E57" s="39"/>
      <c r="F57" s="25" t="s">
        <v>91</v>
      </c>
      <c r="G57" s="12">
        <v>772.5</v>
      </c>
      <c r="H57" s="35"/>
    </row>
    <row r="58" spans="1:8" ht="45" customHeight="1" x14ac:dyDescent="0.2">
      <c r="A58" s="31"/>
      <c r="B58" s="36"/>
      <c r="C58" s="36"/>
      <c r="D58" s="32"/>
      <c r="E58" s="40"/>
      <c r="F58" s="25" t="s">
        <v>92</v>
      </c>
      <c r="G58" s="12">
        <v>0</v>
      </c>
      <c r="H58" s="36"/>
    </row>
    <row r="59" spans="1:8" ht="25.5" customHeight="1" x14ac:dyDescent="0.2">
      <c r="A59" s="29" t="s">
        <v>58</v>
      </c>
      <c r="B59" s="34" t="s">
        <v>57</v>
      </c>
      <c r="C59" s="34" t="s">
        <v>82</v>
      </c>
      <c r="D59" s="37">
        <v>46023</v>
      </c>
      <c r="E59" s="38">
        <v>46387</v>
      </c>
      <c r="F59" s="25" t="s">
        <v>89</v>
      </c>
      <c r="G59" s="12">
        <f>G60+G61+G62</f>
        <v>57.27</v>
      </c>
      <c r="H59" s="34" t="s">
        <v>102</v>
      </c>
    </row>
    <row r="60" spans="1:8" ht="23.25" customHeight="1" x14ac:dyDescent="0.2">
      <c r="A60" s="30"/>
      <c r="B60" s="35"/>
      <c r="C60" s="35"/>
      <c r="D60" s="32"/>
      <c r="E60" s="39"/>
      <c r="F60" s="25" t="s">
        <v>90</v>
      </c>
      <c r="G60" s="12">
        <v>57.27</v>
      </c>
      <c r="H60" s="35"/>
    </row>
    <row r="61" spans="1:8" ht="23.25" customHeight="1" x14ac:dyDescent="0.2">
      <c r="A61" s="30"/>
      <c r="B61" s="35"/>
      <c r="C61" s="35"/>
      <c r="D61" s="32"/>
      <c r="E61" s="39"/>
      <c r="F61" s="25" t="s">
        <v>91</v>
      </c>
      <c r="G61" s="12">
        <v>0</v>
      </c>
      <c r="H61" s="35"/>
    </row>
    <row r="62" spans="1:8" ht="42.75" customHeight="1" x14ac:dyDescent="0.2">
      <c r="A62" s="31"/>
      <c r="B62" s="36"/>
      <c r="C62" s="36"/>
      <c r="D62" s="32"/>
      <c r="E62" s="40"/>
      <c r="F62" s="25" t="s">
        <v>92</v>
      </c>
      <c r="G62" s="12">
        <v>0</v>
      </c>
      <c r="H62" s="36"/>
    </row>
    <row r="63" spans="1:8" ht="21.75" customHeight="1" x14ac:dyDescent="0.2">
      <c r="A63" s="29" t="s">
        <v>59</v>
      </c>
      <c r="B63" s="34" t="s">
        <v>60</v>
      </c>
      <c r="C63" s="34" t="s">
        <v>82</v>
      </c>
      <c r="D63" s="37">
        <v>46023</v>
      </c>
      <c r="E63" s="38">
        <v>46387</v>
      </c>
      <c r="F63" s="25" t="s">
        <v>89</v>
      </c>
      <c r="G63" s="12">
        <f>G64+G65+G66</f>
        <v>0</v>
      </c>
      <c r="H63" s="34" t="s">
        <v>103</v>
      </c>
    </row>
    <row r="64" spans="1:8" ht="21.75" customHeight="1" x14ac:dyDescent="0.2">
      <c r="A64" s="30"/>
      <c r="B64" s="35"/>
      <c r="C64" s="35"/>
      <c r="D64" s="32"/>
      <c r="E64" s="39"/>
      <c r="F64" s="25" t="s">
        <v>90</v>
      </c>
      <c r="G64" s="12">
        <v>0</v>
      </c>
      <c r="H64" s="35"/>
    </row>
    <row r="65" spans="1:8" ht="21.75" customHeight="1" x14ac:dyDescent="0.2">
      <c r="A65" s="30"/>
      <c r="B65" s="35"/>
      <c r="C65" s="35"/>
      <c r="D65" s="32"/>
      <c r="E65" s="39"/>
      <c r="F65" s="25" t="s">
        <v>91</v>
      </c>
      <c r="G65" s="12">
        <v>0</v>
      </c>
      <c r="H65" s="35"/>
    </row>
    <row r="66" spans="1:8" ht="45" customHeight="1" x14ac:dyDescent="0.2">
      <c r="A66" s="31"/>
      <c r="B66" s="36"/>
      <c r="C66" s="36"/>
      <c r="D66" s="32"/>
      <c r="E66" s="40"/>
      <c r="F66" s="25" t="s">
        <v>92</v>
      </c>
      <c r="G66" s="12">
        <v>0</v>
      </c>
      <c r="H66" s="36"/>
    </row>
    <row r="67" spans="1:8" ht="18" customHeight="1" x14ac:dyDescent="0.2">
      <c r="A67" s="29" t="s">
        <v>61</v>
      </c>
      <c r="B67" s="34" t="s">
        <v>62</v>
      </c>
      <c r="C67" s="34" t="s">
        <v>81</v>
      </c>
      <c r="D67" s="37">
        <v>46023</v>
      </c>
      <c r="E67" s="38">
        <v>46387</v>
      </c>
      <c r="F67" s="25" t="s">
        <v>89</v>
      </c>
      <c r="G67" s="12">
        <f>G68+G69+G70</f>
        <v>1245</v>
      </c>
      <c r="H67" s="34" t="s">
        <v>104</v>
      </c>
    </row>
    <row r="68" spans="1:8" ht="21.75" customHeight="1" x14ac:dyDescent="0.2">
      <c r="A68" s="30"/>
      <c r="B68" s="35"/>
      <c r="C68" s="35"/>
      <c r="D68" s="32"/>
      <c r="E68" s="39"/>
      <c r="F68" s="25" t="s">
        <v>90</v>
      </c>
      <c r="G68" s="12">
        <v>0</v>
      </c>
      <c r="H68" s="35"/>
    </row>
    <row r="69" spans="1:8" ht="22.5" customHeight="1" x14ac:dyDescent="0.2">
      <c r="A69" s="30"/>
      <c r="B69" s="35"/>
      <c r="C69" s="35"/>
      <c r="D69" s="32"/>
      <c r="E69" s="39"/>
      <c r="F69" s="25" t="s">
        <v>91</v>
      </c>
      <c r="G69" s="12">
        <v>1245</v>
      </c>
      <c r="H69" s="35"/>
    </row>
    <row r="70" spans="1:8" ht="46.5" customHeight="1" x14ac:dyDescent="0.2">
      <c r="A70" s="31"/>
      <c r="B70" s="36"/>
      <c r="C70" s="36"/>
      <c r="D70" s="32"/>
      <c r="E70" s="40"/>
      <c r="F70" s="25" t="s">
        <v>92</v>
      </c>
      <c r="G70" s="12">
        <v>0</v>
      </c>
      <c r="H70" s="36"/>
    </row>
    <row r="71" spans="1:8" ht="18.75" customHeight="1" x14ac:dyDescent="0.2">
      <c r="A71" s="29" t="s">
        <v>63</v>
      </c>
      <c r="B71" s="34" t="s">
        <v>64</v>
      </c>
      <c r="C71" s="34" t="s">
        <v>80</v>
      </c>
      <c r="D71" s="37">
        <v>46023</v>
      </c>
      <c r="E71" s="38">
        <v>46387</v>
      </c>
      <c r="F71" s="25" t="s">
        <v>89</v>
      </c>
      <c r="G71" s="12">
        <f>G72+G73+G74</f>
        <v>1602</v>
      </c>
      <c r="H71" s="34" t="s">
        <v>105</v>
      </c>
    </row>
    <row r="72" spans="1:8" ht="21.75" customHeight="1" x14ac:dyDescent="0.2">
      <c r="A72" s="30"/>
      <c r="B72" s="35"/>
      <c r="C72" s="35"/>
      <c r="D72" s="32"/>
      <c r="E72" s="39"/>
      <c r="F72" s="25" t="s">
        <v>90</v>
      </c>
      <c r="G72" s="12">
        <v>0</v>
      </c>
      <c r="H72" s="35"/>
    </row>
    <row r="73" spans="1:8" ht="18" customHeight="1" x14ac:dyDescent="0.2">
      <c r="A73" s="30"/>
      <c r="B73" s="35"/>
      <c r="C73" s="35"/>
      <c r="D73" s="32"/>
      <c r="E73" s="39"/>
      <c r="F73" s="25" t="s">
        <v>91</v>
      </c>
      <c r="G73" s="12">
        <v>1602</v>
      </c>
      <c r="H73" s="35"/>
    </row>
    <row r="74" spans="1:8" ht="46.5" customHeight="1" x14ac:dyDescent="0.2">
      <c r="A74" s="31"/>
      <c r="B74" s="36"/>
      <c r="C74" s="36"/>
      <c r="D74" s="32"/>
      <c r="E74" s="40"/>
      <c r="F74" s="25" t="s">
        <v>92</v>
      </c>
      <c r="G74" s="12">
        <v>0</v>
      </c>
      <c r="H74" s="36"/>
    </row>
    <row r="75" spans="1:8" ht="21" customHeight="1" x14ac:dyDescent="0.2">
      <c r="A75" s="29" t="s">
        <v>65</v>
      </c>
      <c r="B75" s="34" t="s">
        <v>66</v>
      </c>
      <c r="C75" s="34" t="s">
        <v>79</v>
      </c>
      <c r="D75" s="37">
        <v>46023</v>
      </c>
      <c r="E75" s="38">
        <v>46387</v>
      </c>
      <c r="F75" s="25" t="s">
        <v>89</v>
      </c>
      <c r="G75" s="12">
        <f>G76+G77+G78</f>
        <v>7138</v>
      </c>
      <c r="H75" s="34" t="s">
        <v>106</v>
      </c>
    </row>
    <row r="76" spans="1:8" ht="20.25" customHeight="1" x14ac:dyDescent="0.2">
      <c r="A76" s="30"/>
      <c r="B76" s="35"/>
      <c r="C76" s="35"/>
      <c r="D76" s="32"/>
      <c r="E76" s="39"/>
      <c r="F76" s="25" t="s">
        <v>90</v>
      </c>
      <c r="G76" s="12">
        <v>0</v>
      </c>
      <c r="H76" s="35"/>
    </row>
    <row r="77" spans="1:8" ht="17.25" customHeight="1" x14ac:dyDescent="0.2">
      <c r="A77" s="30"/>
      <c r="B77" s="35"/>
      <c r="C77" s="35"/>
      <c r="D77" s="32"/>
      <c r="E77" s="39"/>
      <c r="F77" s="25" t="s">
        <v>91</v>
      </c>
      <c r="G77" s="12">
        <v>7138</v>
      </c>
      <c r="H77" s="35"/>
    </row>
    <row r="78" spans="1:8" ht="45.75" customHeight="1" x14ac:dyDescent="0.2">
      <c r="A78" s="31"/>
      <c r="B78" s="36"/>
      <c r="C78" s="36"/>
      <c r="D78" s="32"/>
      <c r="E78" s="40"/>
      <c r="F78" s="25" t="s">
        <v>92</v>
      </c>
      <c r="G78" s="12">
        <v>0</v>
      </c>
      <c r="H78" s="36"/>
    </row>
    <row r="79" spans="1:8" ht="22.5" customHeight="1" x14ac:dyDescent="0.2">
      <c r="A79" s="29" t="s">
        <v>67</v>
      </c>
      <c r="B79" s="34" t="s">
        <v>68</v>
      </c>
      <c r="C79" s="34" t="s">
        <v>79</v>
      </c>
      <c r="D79" s="37">
        <v>46023</v>
      </c>
      <c r="E79" s="38">
        <v>46387</v>
      </c>
      <c r="F79" s="25" t="s">
        <v>89</v>
      </c>
      <c r="G79" s="12">
        <f>G80+G81+G82</f>
        <v>7839</v>
      </c>
      <c r="H79" s="34" t="s">
        <v>107</v>
      </c>
    </row>
    <row r="80" spans="1:8" ht="23.25" customHeight="1" x14ac:dyDescent="0.2">
      <c r="A80" s="30"/>
      <c r="B80" s="35"/>
      <c r="C80" s="35"/>
      <c r="D80" s="32"/>
      <c r="E80" s="39"/>
      <c r="F80" s="25" t="s">
        <v>90</v>
      </c>
      <c r="G80" s="12">
        <v>0</v>
      </c>
      <c r="H80" s="35"/>
    </row>
    <row r="81" spans="1:8" ht="21.75" customHeight="1" x14ac:dyDescent="0.2">
      <c r="A81" s="30"/>
      <c r="B81" s="35"/>
      <c r="C81" s="35"/>
      <c r="D81" s="32"/>
      <c r="E81" s="39"/>
      <c r="F81" s="25" t="s">
        <v>91</v>
      </c>
      <c r="G81" s="12">
        <v>7839</v>
      </c>
      <c r="H81" s="35"/>
    </row>
    <row r="82" spans="1:8" ht="45" customHeight="1" x14ac:dyDescent="0.2">
      <c r="A82" s="31"/>
      <c r="B82" s="36"/>
      <c r="C82" s="36"/>
      <c r="D82" s="32"/>
      <c r="E82" s="40"/>
      <c r="F82" s="25" t="s">
        <v>92</v>
      </c>
      <c r="G82" s="12">
        <v>0</v>
      </c>
      <c r="H82" s="36"/>
    </row>
    <row r="83" spans="1:8" ht="24.75" customHeight="1" x14ac:dyDescent="0.2">
      <c r="A83" s="32" t="s">
        <v>20</v>
      </c>
      <c r="B83" s="33" t="s">
        <v>69</v>
      </c>
      <c r="C83" s="34" t="s">
        <v>78</v>
      </c>
      <c r="D83" s="37">
        <v>46023</v>
      </c>
      <c r="E83" s="38">
        <v>46387</v>
      </c>
      <c r="F83" s="23" t="s">
        <v>89</v>
      </c>
      <c r="G83" s="16">
        <f>G84+G85+G86</f>
        <v>9747.32</v>
      </c>
      <c r="H83" s="34" t="s">
        <v>108</v>
      </c>
    </row>
    <row r="84" spans="1:8" ht="21.75" customHeight="1" x14ac:dyDescent="0.2">
      <c r="A84" s="32"/>
      <c r="B84" s="33"/>
      <c r="C84" s="35"/>
      <c r="D84" s="32"/>
      <c r="E84" s="39"/>
      <c r="F84" s="23" t="s">
        <v>90</v>
      </c>
      <c r="G84" s="16">
        <f>G88+G92</f>
        <v>0</v>
      </c>
      <c r="H84" s="35"/>
    </row>
    <row r="85" spans="1:8" ht="33" customHeight="1" x14ac:dyDescent="0.2">
      <c r="A85" s="32"/>
      <c r="B85" s="33"/>
      <c r="C85" s="35"/>
      <c r="D85" s="32"/>
      <c r="E85" s="39"/>
      <c r="F85" s="23" t="s">
        <v>91</v>
      </c>
      <c r="G85" s="16">
        <f>G89+G93</f>
        <v>208</v>
      </c>
      <c r="H85" s="35"/>
    </row>
    <row r="86" spans="1:8" ht="45" customHeight="1" x14ac:dyDescent="0.2">
      <c r="A86" s="32"/>
      <c r="B86" s="33"/>
      <c r="C86" s="36"/>
      <c r="D86" s="32"/>
      <c r="E86" s="40"/>
      <c r="F86" s="24" t="s">
        <v>92</v>
      </c>
      <c r="G86" s="12">
        <f>G90+G94</f>
        <v>9539.32</v>
      </c>
      <c r="H86" s="36"/>
    </row>
    <row r="87" spans="1:8" ht="26.25" customHeight="1" x14ac:dyDescent="0.2">
      <c r="A87" s="29" t="s">
        <v>71</v>
      </c>
      <c r="B87" s="34" t="s">
        <v>70</v>
      </c>
      <c r="C87" s="34" t="s">
        <v>77</v>
      </c>
      <c r="D87" s="37">
        <v>46023</v>
      </c>
      <c r="E87" s="38">
        <v>46387</v>
      </c>
      <c r="F87" s="24" t="s">
        <v>89</v>
      </c>
      <c r="G87" s="12">
        <f>G88+G89+G90</f>
        <v>3833.32</v>
      </c>
      <c r="H87" s="33" t="s">
        <v>109</v>
      </c>
    </row>
    <row r="88" spans="1:8" ht="28.5" customHeight="1" x14ac:dyDescent="0.2">
      <c r="A88" s="30"/>
      <c r="B88" s="35"/>
      <c r="C88" s="35"/>
      <c r="D88" s="32"/>
      <c r="E88" s="39"/>
      <c r="F88" s="24" t="s">
        <v>90</v>
      </c>
      <c r="G88" s="12">
        <v>0</v>
      </c>
      <c r="H88" s="33"/>
    </row>
    <row r="89" spans="1:8" ht="30" customHeight="1" x14ac:dyDescent="0.2">
      <c r="A89" s="30"/>
      <c r="B89" s="35"/>
      <c r="C89" s="35"/>
      <c r="D89" s="32"/>
      <c r="E89" s="39"/>
      <c r="F89" s="24" t="s">
        <v>91</v>
      </c>
      <c r="G89" s="12">
        <v>0</v>
      </c>
      <c r="H89" s="33"/>
    </row>
    <row r="90" spans="1:8" ht="44.25" customHeight="1" x14ac:dyDescent="0.2">
      <c r="A90" s="31"/>
      <c r="B90" s="36"/>
      <c r="C90" s="36"/>
      <c r="D90" s="32"/>
      <c r="E90" s="40"/>
      <c r="F90" s="24" t="s">
        <v>92</v>
      </c>
      <c r="G90" s="12">
        <v>3833.32</v>
      </c>
      <c r="H90" s="33"/>
    </row>
    <row r="91" spans="1:8" ht="26.25" customHeight="1" x14ac:dyDescent="0.2">
      <c r="A91" s="29" t="s">
        <v>73</v>
      </c>
      <c r="B91" s="34" t="s">
        <v>72</v>
      </c>
      <c r="C91" s="34" t="s">
        <v>77</v>
      </c>
      <c r="D91" s="37">
        <v>46023</v>
      </c>
      <c r="E91" s="38">
        <v>46387</v>
      </c>
      <c r="F91" s="24" t="s">
        <v>89</v>
      </c>
      <c r="G91" s="12">
        <f>G92+G93+G94</f>
        <v>5914</v>
      </c>
      <c r="H91" s="35" t="s">
        <v>110</v>
      </c>
    </row>
    <row r="92" spans="1:8" ht="33.75" customHeight="1" x14ac:dyDescent="0.2">
      <c r="A92" s="30"/>
      <c r="B92" s="35"/>
      <c r="C92" s="35"/>
      <c r="D92" s="32"/>
      <c r="E92" s="39"/>
      <c r="F92" s="24" t="s">
        <v>90</v>
      </c>
      <c r="G92" s="12">
        <v>0</v>
      </c>
      <c r="H92" s="35"/>
    </row>
    <row r="93" spans="1:8" ht="24.75" customHeight="1" x14ac:dyDescent="0.2">
      <c r="A93" s="30"/>
      <c r="B93" s="35"/>
      <c r="C93" s="35"/>
      <c r="D93" s="32"/>
      <c r="E93" s="39"/>
      <c r="F93" s="24" t="s">
        <v>91</v>
      </c>
      <c r="G93" s="12">
        <v>208</v>
      </c>
      <c r="H93" s="35"/>
    </row>
    <row r="94" spans="1:8" ht="48" customHeight="1" x14ac:dyDescent="0.2">
      <c r="A94" s="31"/>
      <c r="B94" s="36"/>
      <c r="C94" s="36"/>
      <c r="D94" s="32"/>
      <c r="E94" s="40"/>
      <c r="F94" s="24" t="s">
        <v>92</v>
      </c>
      <c r="G94" s="12">
        <v>5706</v>
      </c>
      <c r="H94" s="36"/>
    </row>
    <row r="95" spans="1:8" ht="24" customHeight="1" x14ac:dyDescent="0.2">
      <c r="A95" s="32" t="s">
        <v>21</v>
      </c>
      <c r="B95" s="33" t="s">
        <v>74</v>
      </c>
      <c r="C95" s="34" t="s">
        <v>76</v>
      </c>
      <c r="D95" s="37">
        <v>46023</v>
      </c>
      <c r="E95" s="38">
        <v>46387</v>
      </c>
      <c r="F95" s="23" t="s">
        <v>89</v>
      </c>
      <c r="G95" s="16">
        <f>G96+G97+G98</f>
        <v>3509.8</v>
      </c>
      <c r="H95" s="34" t="s">
        <v>74</v>
      </c>
    </row>
    <row r="96" spans="1:8" ht="24" customHeight="1" x14ac:dyDescent="0.2">
      <c r="A96" s="32"/>
      <c r="B96" s="33"/>
      <c r="C96" s="35"/>
      <c r="D96" s="32"/>
      <c r="E96" s="39"/>
      <c r="F96" s="23" t="s">
        <v>90</v>
      </c>
      <c r="G96" s="16">
        <v>0</v>
      </c>
      <c r="H96" s="35"/>
    </row>
    <row r="97" spans="1:8" ht="24" customHeight="1" x14ac:dyDescent="0.2">
      <c r="A97" s="32"/>
      <c r="B97" s="33"/>
      <c r="C97" s="35"/>
      <c r="D97" s="32"/>
      <c r="E97" s="39"/>
      <c r="F97" s="23" t="s">
        <v>91</v>
      </c>
      <c r="G97" s="16">
        <v>3509.8</v>
      </c>
      <c r="H97" s="35"/>
    </row>
    <row r="98" spans="1:8" ht="61.5" customHeight="1" x14ac:dyDescent="0.2">
      <c r="A98" s="32"/>
      <c r="B98" s="33"/>
      <c r="C98" s="36"/>
      <c r="D98" s="32"/>
      <c r="E98" s="40"/>
      <c r="F98" s="24" t="s">
        <v>92</v>
      </c>
      <c r="G98" s="12">
        <v>0</v>
      </c>
      <c r="H98" s="36"/>
    </row>
    <row r="99" spans="1:8" ht="20.25" customHeight="1" x14ac:dyDescent="0.2">
      <c r="A99" s="32" t="s">
        <v>22</v>
      </c>
      <c r="B99" s="33" t="s">
        <v>75</v>
      </c>
      <c r="C99" s="34" t="s">
        <v>76</v>
      </c>
      <c r="D99" s="37">
        <v>46023</v>
      </c>
      <c r="E99" s="38">
        <v>46387</v>
      </c>
      <c r="F99" s="23" t="s">
        <v>89</v>
      </c>
      <c r="G99" s="16">
        <f>G100+G101+G102</f>
        <v>450</v>
      </c>
      <c r="H99" s="34" t="s">
        <v>75</v>
      </c>
    </row>
    <row r="100" spans="1:8" ht="27.75" customHeight="1" x14ac:dyDescent="0.2">
      <c r="A100" s="32"/>
      <c r="B100" s="33"/>
      <c r="C100" s="35"/>
      <c r="D100" s="32"/>
      <c r="E100" s="39"/>
      <c r="F100" s="23" t="s">
        <v>90</v>
      </c>
      <c r="G100" s="16">
        <v>0</v>
      </c>
      <c r="H100" s="35"/>
    </row>
    <row r="101" spans="1:8" ht="22.5" customHeight="1" x14ac:dyDescent="0.2">
      <c r="A101" s="32"/>
      <c r="B101" s="33"/>
      <c r="C101" s="35"/>
      <c r="D101" s="32"/>
      <c r="E101" s="39"/>
      <c r="F101" s="23" t="s">
        <v>91</v>
      </c>
      <c r="G101" s="16">
        <v>0</v>
      </c>
      <c r="H101" s="35"/>
    </row>
    <row r="102" spans="1:8" ht="43.5" customHeight="1" x14ac:dyDescent="0.2">
      <c r="A102" s="32"/>
      <c r="B102" s="33"/>
      <c r="C102" s="36"/>
      <c r="D102" s="32"/>
      <c r="E102" s="40"/>
      <c r="F102" s="24" t="s">
        <v>92</v>
      </c>
      <c r="G102" s="12">
        <v>450</v>
      </c>
      <c r="H102" s="36"/>
    </row>
    <row r="103" spans="1:8" ht="15.75" x14ac:dyDescent="0.25">
      <c r="A103" s="13"/>
      <c r="B103" s="13"/>
      <c r="C103" s="13"/>
      <c r="D103" s="13"/>
      <c r="E103" s="13"/>
      <c r="F103" s="13"/>
      <c r="G103" s="13"/>
      <c r="H103" s="13"/>
    </row>
    <row r="104" spans="1:8" ht="15.75" x14ac:dyDescent="0.25">
      <c r="A104" s="13"/>
      <c r="B104" s="13"/>
      <c r="C104" s="13"/>
      <c r="D104" s="28"/>
      <c r="E104" s="28"/>
      <c r="F104" s="13"/>
      <c r="G104" s="13"/>
      <c r="H104" s="13"/>
    </row>
    <row r="105" spans="1:8" ht="15.75" x14ac:dyDescent="0.25">
      <c r="A105" s="13"/>
      <c r="B105" s="13"/>
      <c r="C105" s="13"/>
      <c r="D105" s="13"/>
      <c r="E105" s="13"/>
      <c r="F105" s="13"/>
      <c r="G105" s="13"/>
      <c r="H105" s="13"/>
    </row>
    <row r="106" spans="1:8" ht="15.75" x14ac:dyDescent="0.25">
      <c r="A106" s="13"/>
      <c r="B106" s="13"/>
      <c r="C106" s="13"/>
      <c r="D106" s="13"/>
      <c r="E106" s="13"/>
      <c r="F106" s="13"/>
      <c r="G106" s="13"/>
      <c r="H106" s="13"/>
    </row>
    <row r="107" spans="1:8" ht="15.75" x14ac:dyDescent="0.25">
      <c r="A107" s="13"/>
      <c r="B107" s="13"/>
      <c r="C107" s="13"/>
      <c r="D107" s="13"/>
      <c r="E107" s="13"/>
      <c r="F107" s="13"/>
      <c r="G107" s="13"/>
      <c r="H107" s="13"/>
    </row>
    <row r="108" spans="1:8" ht="15.75" x14ac:dyDescent="0.25">
      <c r="A108" s="13"/>
      <c r="B108" s="13"/>
      <c r="C108" s="13"/>
      <c r="D108" s="13"/>
      <c r="E108" s="13"/>
      <c r="F108" s="13"/>
      <c r="G108" s="13"/>
      <c r="H108" s="13"/>
    </row>
    <row r="109" spans="1:8" ht="15.75" x14ac:dyDescent="0.25">
      <c r="A109" s="13"/>
      <c r="B109" s="13"/>
      <c r="C109" s="13"/>
      <c r="D109" s="13"/>
      <c r="E109" s="13"/>
      <c r="F109" s="13"/>
      <c r="G109" s="13"/>
      <c r="H109" s="13"/>
    </row>
    <row r="110" spans="1:8" ht="15.75" x14ac:dyDescent="0.25">
      <c r="A110" s="13"/>
      <c r="B110" s="13"/>
      <c r="C110" s="13"/>
      <c r="D110" s="13"/>
      <c r="E110" s="13"/>
      <c r="F110" s="13"/>
      <c r="G110" s="13"/>
      <c r="H110" s="13"/>
    </row>
    <row r="111" spans="1:8" ht="15.75" x14ac:dyDescent="0.25">
      <c r="A111" s="13"/>
      <c r="B111" s="13"/>
      <c r="C111" s="13"/>
      <c r="D111" s="13"/>
      <c r="E111" s="13"/>
      <c r="F111" s="13"/>
      <c r="G111" s="13"/>
      <c r="H111" s="13"/>
    </row>
    <row r="112" spans="1:8" ht="15.75" x14ac:dyDescent="0.25">
      <c r="A112" s="13"/>
      <c r="B112" s="13"/>
      <c r="C112" s="13"/>
      <c r="D112" s="13"/>
      <c r="E112" s="13"/>
      <c r="F112" s="13"/>
      <c r="G112" s="13"/>
      <c r="H112" s="13"/>
    </row>
    <row r="113" spans="1:8" ht="15.75" x14ac:dyDescent="0.25">
      <c r="A113" s="13"/>
      <c r="B113" s="13"/>
      <c r="C113" s="13"/>
      <c r="D113" s="13"/>
      <c r="E113" s="13"/>
      <c r="F113" s="13"/>
      <c r="G113" s="13"/>
      <c r="H113" s="13"/>
    </row>
    <row r="114" spans="1:8" ht="15.75" x14ac:dyDescent="0.25">
      <c r="A114" s="13"/>
      <c r="B114" s="13"/>
      <c r="C114" s="13"/>
      <c r="D114" s="13"/>
      <c r="E114" s="13"/>
      <c r="F114" s="13"/>
      <c r="G114" s="13"/>
      <c r="H114" s="13"/>
    </row>
    <row r="115" spans="1:8" ht="15.75" x14ac:dyDescent="0.25">
      <c r="A115" s="13"/>
      <c r="B115" s="13"/>
      <c r="C115" s="13"/>
      <c r="D115" s="13"/>
      <c r="E115" s="13"/>
      <c r="F115" s="13"/>
      <c r="G115" s="13"/>
      <c r="H115" s="13"/>
    </row>
    <row r="116" spans="1:8" ht="15.75" x14ac:dyDescent="0.25">
      <c r="A116" s="13"/>
      <c r="B116" s="13"/>
      <c r="C116" s="13"/>
      <c r="D116" s="13"/>
      <c r="E116" s="13"/>
      <c r="F116" s="13"/>
      <c r="G116" s="13"/>
      <c r="H116" s="13"/>
    </row>
    <row r="117" spans="1:8" ht="15.75" x14ac:dyDescent="0.25">
      <c r="A117" s="13"/>
      <c r="B117" s="13"/>
      <c r="C117" s="13"/>
      <c r="D117" s="13"/>
      <c r="E117" s="13"/>
      <c r="F117" s="13"/>
      <c r="G117" s="13"/>
      <c r="H117" s="13"/>
    </row>
    <row r="118" spans="1:8" ht="15.75" x14ac:dyDescent="0.25">
      <c r="A118" s="13"/>
      <c r="B118" s="13"/>
      <c r="C118" s="13"/>
      <c r="D118" s="13"/>
      <c r="E118" s="13"/>
      <c r="F118" s="13"/>
      <c r="G118" s="13"/>
      <c r="H118" s="13"/>
    </row>
    <row r="119" spans="1:8" ht="15.75" x14ac:dyDescent="0.25">
      <c r="A119" s="13"/>
      <c r="B119" s="13"/>
      <c r="C119" s="13"/>
      <c r="D119" s="13"/>
      <c r="E119" s="13"/>
      <c r="F119" s="13"/>
      <c r="G119" s="13"/>
      <c r="H119" s="13"/>
    </row>
    <row r="120" spans="1:8" ht="15.75" x14ac:dyDescent="0.25">
      <c r="A120" s="13"/>
      <c r="B120" s="13"/>
      <c r="C120" s="13"/>
      <c r="D120" s="13"/>
      <c r="E120" s="13"/>
      <c r="F120" s="13"/>
      <c r="G120" s="13"/>
      <c r="H120" s="13"/>
    </row>
    <row r="121" spans="1:8" ht="15.75" x14ac:dyDescent="0.25">
      <c r="A121" s="13"/>
      <c r="B121" s="13"/>
      <c r="C121" s="13"/>
      <c r="D121" s="13"/>
      <c r="E121" s="13"/>
      <c r="F121" s="13"/>
      <c r="G121" s="13"/>
      <c r="H121" s="13"/>
    </row>
    <row r="122" spans="1:8" ht="15.75" x14ac:dyDescent="0.25">
      <c r="A122" s="13"/>
      <c r="B122" s="13"/>
      <c r="C122" s="13"/>
      <c r="D122" s="13"/>
      <c r="E122" s="13"/>
      <c r="F122" s="13"/>
      <c r="G122" s="13"/>
      <c r="H122" s="13"/>
    </row>
    <row r="123" spans="1:8" ht="15.75" x14ac:dyDescent="0.25">
      <c r="A123" s="13"/>
      <c r="B123" s="13"/>
      <c r="C123" s="13"/>
      <c r="D123" s="13"/>
      <c r="E123" s="13"/>
      <c r="F123" s="13"/>
      <c r="G123" s="13"/>
      <c r="H123" s="13"/>
    </row>
    <row r="124" spans="1:8" ht="15.75" x14ac:dyDescent="0.25">
      <c r="A124" s="13"/>
      <c r="B124" s="13"/>
      <c r="C124" s="13"/>
      <c r="D124" s="13"/>
      <c r="E124" s="13"/>
      <c r="F124" s="13"/>
      <c r="G124" s="13"/>
      <c r="H124" s="13"/>
    </row>
    <row r="125" spans="1:8" ht="15.75" x14ac:dyDescent="0.25">
      <c r="A125" s="13"/>
      <c r="B125" s="13"/>
      <c r="C125" s="13"/>
      <c r="D125" s="13"/>
      <c r="E125" s="13"/>
      <c r="F125" s="13"/>
      <c r="G125" s="13"/>
      <c r="H125" s="13"/>
    </row>
    <row r="126" spans="1:8" ht="15.75" x14ac:dyDescent="0.25">
      <c r="A126" s="13"/>
      <c r="B126" s="13"/>
      <c r="C126" s="13"/>
      <c r="D126" s="13"/>
      <c r="E126" s="13"/>
      <c r="F126" s="13"/>
      <c r="G126" s="13"/>
      <c r="H126" s="13"/>
    </row>
    <row r="127" spans="1:8" ht="15.75" x14ac:dyDescent="0.25">
      <c r="A127" s="13"/>
      <c r="B127" s="13"/>
      <c r="C127" s="13"/>
      <c r="D127" s="13"/>
      <c r="E127" s="13"/>
      <c r="F127" s="13"/>
      <c r="G127" s="13"/>
      <c r="H127" s="13"/>
    </row>
    <row r="128" spans="1:8" ht="15.75" x14ac:dyDescent="0.25">
      <c r="A128" s="13"/>
      <c r="B128" s="13"/>
      <c r="C128" s="13"/>
      <c r="D128" s="13"/>
      <c r="E128" s="13"/>
      <c r="F128" s="13"/>
      <c r="G128" s="13"/>
      <c r="H128" s="13"/>
    </row>
    <row r="129" spans="1:8" ht="15.75" x14ac:dyDescent="0.25">
      <c r="A129" s="13"/>
      <c r="B129" s="13"/>
      <c r="C129" s="13"/>
      <c r="D129" s="13"/>
      <c r="E129" s="13"/>
      <c r="F129" s="13"/>
      <c r="G129" s="13"/>
      <c r="H129" s="13"/>
    </row>
    <row r="130" spans="1:8" ht="15.75" x14ac:dyDescent="0.25">
      <c r="A130" s="13"/>
      <c r="B130" s="13"/>
      <c r="C130" s="13"/>
      <c r="D130" s="13"/>
      <c r="E130" s="13"/>
      <c r="F130" s="13"/>
      <c r="G130" s="13"/>
      <c r="H130" s="13"/>
    </row>
    <row r="131" spans="1:8" ht="15.75" x14ac:dyDescent="0.25">
      <c r="A131" s="13"/>
      <c r="B131" s="13"/>
      <c r="C131" s="13"/>
      <c r="D131" s="13"/>
      <c r="E131" s="13"/>
      <c r="F131" s="13"/>
      <c r="G131" s="13"/>
      <c r="H131" s="13"/>
    </row>
  </sheetData>
  <mergeCells count="148">
    <mergeCell ref="H79:H82"/>
    <mergeCell ref="H87:H90"/>
    <mergeCell ref="H91:H94"/>
    <mergeCell ref="H55:H58"/>
    <mergeCell ref="H59:H62"/>
    <mergeCell ref="H63:H66"/>
    <mergeCell ref="H67:H70"/>
    <mergeCell ref="H71:H74"/>
    <mergeCell ref="B75:B78"/>
    <mergeCell ref="E91:E94"/>
    <mergeCell ref="D91:D94"/>
    <mergeCell ref="C91:C94"/>
    <mergeCell ref="B91:B94"/>
    <mergeCell ref="B63:B66"/>
    <mergeCell ref="C63:C66"/>
    <mergeCell ref="D63:D66"/>
    <mergeCell ref="E63:E66"/>
    <mergeCell ref="C59:C62"/>
    <mergeCell ref="B59:B62"/>
    <mergeCell ref="H31:H34"/>
    <mergeCell ref="A75:A78"/>
    <mergeCell ref="C75:C78"/>
    <mergeCell ref="D75:D78"/>
    <mergeCell ref="E75:E78"/>
    <mergeCell ref="H75:H78"/>
    <mergeCell ref="A23:A26"/>
    <mergeCell ref="B23:B26"/>
    <mergeCell ref="C23:C26"/>
    <mergeCell ref="D23:D26"/>
    <mergeCell ref="E23:E26"/>
    <mergeCell ref="H23:H26"/>
    <mergeCell ref="E71:E74"/>
    <mergeCell ref="D71:D74"/>
    <mergeCell ref="C71:C74"/>
    <mergeCell ref="B71:B74"/>
    <mergeCell ref="A71:A74"/>
    <mergeCell ref="D67:D70"/>
    <mergeCell ref="A27:A30"/>
    <mergeCell ref="B27:B30"/>
    <mergeCell ref="C27:C30"/>
    <mergeCell ref="D27:D30"/>
    <mergeCell ref="E27:E30"/>
    <mergeCell ref="H27:H30"/>
    <mergeCell ref="A79:A82"/>
    <mergeCell ref="A19:A22"/>
    <mergeCell ref="B19:B22"/>
    <mergeCell ref="C19:C22"/>
    <mergeCell ref="D19:D22"/>
    <mergeCell ref="E19:E22"/>
    <mergeCell ref="H19:H22"/>
    <mergeCell ref="D59:D62"/>
    <mergeCell ref="E59:E62"/>
    <mergeCell ref="D55:D58"/>
    <mergeCell ref="E55:E58"/>
    <mergeCell ref="C55:C58"/>
    <mergeCell ref="B55:B58"/>
    <mergeCell ref="A55:A58"/>
    <mergeCell ref="D43:D46"/>
    <mergeCell ref="E43:E46"/>
    <mergeCell ref="C43:C46"/>
    <mergeCell ref="B43:B46"/>
    <mergeCell ref="A43:A46"/>
    <mergeCell ref="A31:A34"/>
    <mergeCell ref="B31:B34"/>
    <mergeCell ref="C31:C34"/>
    <mergeCell ref="D31:D34"/>
    <mergeCell ref="E31:E34"/>
    <mergeCell ref="G6:H6"/>
    <mergeCell ref="A7:H8"/>
    <mergeCell ref="A9:A10"/>
    <mergeCell ref="B9:B10"/>
    <mergeCell ref="C9:C10"/>
    <mergeCell ref="D9:E9"/>
    <mergeCell ref="F9:F10"/>
    <mergeCell ref="G9:G10"/>
    <mergeCell ref="H9:H10"/>
    <mergeCell ref="A11:A14"/>
    <mergeCell ref="B11:B14"/>
    <mergeCell ref="C11:C14"/>
    <mergeCell ref="D11:D14"/>
    <mergeCell ref="E11:E14"/>
    <mergeCell ref="H11:H14"/>
    <mergeCell ref="A15:A18"/>
    <mergeCell ref="B15:B18"/>
    <mergeCell ref="C15:C18"/>
    <mergeCell ref="D15:D18"/>
    <mergeCell ref="E15:E18"/>
    <mergeCell ref="H15:H18"/>
    <mergeCell ref="B39:B42"/>
    <mergeCell ref="C39:C42"/>
    <mergeCell ref="D39:D42"/>
    <mergeCell ref="E39:E42"/>
    <mergeCell ref="H39:H42"/>
    <mergeCell ref="A35:A38"/>
    <mergeCell ref="B35:B38"/>
    <mergeCell ref="C35:C38"/>
    <mergeCell ref="D35:D38"/>
    <mergeCell ref="E35:E38"/>
    <mergeCell ref="H35:H38"/>
    <mergeCell ref="A39:A42"/>
    <mergeCell ref="A47:A50"/>
    <mergeCell ref="B47:B50"/>
    <mergeCell ref="C47:C50"/>
    <mergeCell ref="D47:D50"/>
    <mergeCell ref="E47:E50"/>
    <mergeCell ref="H47:H50"/>
    <mergeCell ref="H43:H46"/>
    <mergeCell ref="A83:A86"/>
    <mergeCell ref="B83:B86"/>
    <mergeCell ref="C83:C86"/>
    <mergeCell ref="D83:D86"/>
    <mergeCell ref="E83:E86"/>
    <mergeCell ref="H83:H86"/>
    <mergeCell ref="A51:A54"/>
    <mergeCell ref="B51:B54"/>
    <mergeCell ref="C51:C54"/>
    <mergeCell ref="D51:D54"/>
    <mergeCell ref="E51:E54"/>
    <mergeCell ref="H51:H54"/>
    <mergeCell ref="E67:E70"/>
    <mergeCell ref="C67:C70"/>
    <mergeCell ref="B67:B70"/>
    <mergeCell ref="A67:A70"/>
    <mergeCell ref="A63:A66"/>
    <mergeCell ref="D104:E104"/>
    <mergeCell ref="A59:A62"/>
    <mergeCell ref="A99:A102"/>
    <mergeCell ref="B99:B102"/>
    <mergeCell ref="C99:C102"/>
    <mergeCell ref="D99:D102"/>
    <mergeCell ref="E99:E102"/>
    <mergeCell ref="H99:H102"/>
    <mergeCell ref="A95:A98"/>
    <mergeCell ref="B95:B98"/>
    <mergeCell ref="C95:C98"/>
    <mergeCell ref="D95:D98"/>
    <mergeCell ref="E95:E98"/>
    <mergeCell ref="H95:H98"/>
    <mergeCell ref="A91:A94"/>
    <mergeCell ref="B87:B90"/>
    <mergeCell ref="A87:A90"/>
    <mergeCell ref="C87:C90"/>
    <mergeCell ref="D87:D90"/>
    <mergeCell ref="E87:E90"/>
    <mergeCell ref="E79:E82"/>
    <mergeCell ref="D79:D82"/>
    <mergeCell ref="C79:C82"/>
    <mergeCell ref="B79:B82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abSelected="1" zoomScale="75" zoomScaleNormal="75" workbookViewId="0">
      <selection activeCell="M11" sqref="M11"/>
    </sheetView>
  </sheetViews>
  <sheetFormatPr defaultRowHeight="12.75" x14ac:dyDescent="0.2"/>
  <cols>
    <col min="1" max="1" width="9.28515625" customWidth="1"/>
    <col min="2" max="2" width="39.7109375"/>
    <col min="3" max="3" width="25.5703125" customWidth="1"/>
    <col min="4" max="4" width="14.28515625" customWidth="1"/>
    <col min="5" max="5" width="14.7109375" customWidth="1"/>
    <col min="6" max="6" width="16" customWidth="1"/>
    <col min="7" max="7" width="14.140625"/>
    <col min="8" max="9" width="15.5703125" customWidth="1"/>
    <col min="10" max="10" width="16" customWidth="1"/>
    <col min="11" max="11" width="18.7109375" customWidth="1"/>
  </cols>
  <sheetData>
    <row r="1" spans="1:11" ht="18.75" x14ac:dyDescent="0.2">
      <c r="A1" s="59" t="s">
        <v>0</v>
      </c>
      <c r="B1" s="59"/>
      <c r="C1" s="59"/>
      <c r="D1" s="59"/>
      <c r="E1" s="59"/>
      <c r="F1" s="59"/>
      <c r="G1" s="59"/>
      <c r="H1" s="59"/>
      <c r="I1" s="60"/>
      <c r="J1" s="59"/>
      <c r="K1" s="59"/>
    </row>
    <row r="2" spans="1:11" ht="18.75" x14ac:dyDescent="0.2">
      <c r="A2" s="59" t="s">
        <v>1</v>
      </c>
      <c r="B2" s="59"/>
      <c r="C2" s="59"/>
      <c r="D2" s="59"/>
      <c r="E2" s="59"/>
      <c r="F2" s="59"/>
      <c r="G2" s="59"/>
      <c r="H2" s="59"/>
      <c r="I2" s="60"/>
      <c r="J2" s="59"/>
      <c r="K2" s="59"/>
    </row>
    <row r="4" spans="1:11" ht="15.75" x14ac:dyDescent="0.2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5.75" x14ac:dyDescent="0.2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7" spans="1:11" ht="16.5" customHeight="1" x14ac:dyDescent="0.2">
      <c r="A7" s="47" t="s">
        <v>10</v>
      </c>
      <c r="B7" s="48" t="s">
        <v>26</v>
      </c>
      <c r="C7" s="56" t="s">
        <v>34</v>
      </c>
      <c r="D7" s="47" t="s">
        <v>27</v>
      </c>
      <c r="E7" s="47"/>
      <c r="F7" s="47"/>
      <c r="G7" s="47"/>
      <c r="H7" s="47"/>
      <c r="I7" s="47"/>
      <c r="J7" s="47"/>
      <c r="K7" s="47"/>
    </row>
    <row r="8" spans="1:11" ht="29.25" customHeight="1" x14ac:dyDescent="0.2">
      <c r="A8" s="47"/>
      <c r="B8" s="48"/>
      <c r="C8" s="57"/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27">
        <v>2027</v>
      </c>
      <c r="J8" s="27">
        <v>2028</v>
      </c>
      <c r="K8" s="3" t="s">
        <v>33</v>
      </c>
    </row>
    <row r="9" spans="1:11" ht="34.5" customHeight="1" x14ac:dyDescent="0.2">
      <c r="A9" s="58"/>
      <c r="B9" s="48" t="s">
        <v>111</v>
      </c>
      <c r="C9" s="4" t="s">
        <v>89</v>
      </c>
      <c r="D9" s="6">
        <f>D10+D11+D12</f>
        <v>47734.53</v>
      </c>
      <c r="E9" s="6">
        <f t="shared" ref="E9:J9" si="0">E10+E11+E12</f>
        <v>50972.51999999999</v>
      </c>
      <c r="F9" s="6">
        <f>F10+F11+F12</f>
        <v>55769.569999999992</v>
      </c>
      <c r="G9" s="6">
        <f t="shared" si="0"/>
        <v>57734.739999999991</v>
      </c>
      <c r="H9" s="6">
        <f t="shared" si="0"/>
        <v>66830.290000000008</v>
      </c>
      <c r="I9" s="6">
        <f t="shared" si="0"/>
        <v>58642.290000000008</v>
      </c>
      <c r="J9" s="6">
        <f t="shared" si="0"/>
        <v>57534.740000000005</v>
      </c>
      <c r="K9" s="6">
        <f>D9+E9+F9+G9+H9+I9+J9</f>
        <v>395218.68000000005</v>
      </c>
    </row>
    <row r="10" spans="1:11" ht="27" customHeight="1" x14ac:dyDescent="0.2">
      <c r="A10" s="58"/>
      <c r="B10" s="48"/>
      <c r="C10" s="4" t="s">
        <v>90</v>
      </c>
      <c r="D10" s="6">
        <f>D20+D39+D43+D75+D79+D83+D87+D91</f>
        <v>49</v>
      </c>
      <c r="E10" s="6">
        <f t="shared" ref="E10:J10" si="1">E20+E39+E43+E75+E79+E83+E87+E91</f>
        <v>20</v>
      </c>
      <c r="F10" s="6">
        <f t="shared" si="1"/>
        <v>18.2</v>
      </c>
      <c r="G10" s="6">
        <f t="shared" si="1"/>
        <v>16.45</v>
      </c>
      <c r="H10" s="6">
        <f t="shared" si="1"/>
        <v>57.27</v>
      </c>
      <c r="I10" s="6">
        <f t="shared" si="1"/>
        <v>8.16</v>
      </c>
      <c r="J10" s="6">
        <f t="shared" si="1"/>
        <v>5.01</v>
      </c>
      <c r="K10" s="6">
        <f t="shared" ref="K10:K68" si="2">D10+E10+F10+G10+H10+I10+J10</f>
        <v>174.09</v>
      </c>
    </row>
    <row r="11" spans="1:11" ht="27.75" customHeight="1" x14ac:dyDescent="0.2">
      <c r="A11" s="58"/>
      <c r="B11" s="48"/>
      <c r="C11" s="4" t="s">
        <v>91</v>
      </c>
      <c r="D11" s="6">
        <f t="shared" ref="D11:J12" si="3">D14+D17+D21+D24+D27+D30+D33+D36+D40+D44+D76+D80+D84+D88+D92</f>
        <v>39123.64</v>
      </c>
      <c r="E11" s="6">
        <f t="shared" si="3"/>
        <v>38829.869999999995</v>
      </c>
      <c r="F11" s="6">
        <f t="shared" si="3"/>
        <v>37110.35</v>
      </c>
      <c r="G11" s="6">
        <f t="shared" si="3"/>
        <v>33645.339999999997</v>
      </c>
      <c r="H11" s="6">
        <f t="shared" si="3"/>
        <v>47413.8</v>
      </c>
      <c r="I11" s="6">
        <f t="shared" si="3"/>
        <v>39985.300000000003</v>
      </c>
      <c r="J11" s="6">
        <f t="shared" si="3"/>
        <v>39678.300000000003</v>
      </c>
      <c r="K11" s="6">
        <f t="shared" si="2"/>
        <v>275786.59999999998</v>
      </c>
    </row>
    <row r="12" spans="1:11" ht="33" customHeight="1" x14ac:dyDescent="0.2">
      <c r="A12" s="58"/>
      <c r="B12" s="48"/>
      <c r="C12" s="4" t="s">
        <v>92</v>
      </c>
      <c r="D12" s="6">
        <f t="shared" si="3"/>
        <v>8561.89</v>
      </c>
      <c r="E12" s="6">
        <f t="shared" si="3"/>
        <v>12122.649999999998</v>
      </c>
      <c r="F12" s="6">
        <f t="shared" si="3"/>
        <v>18641.02</v>
      </c>
      <c r="G12" s="6">
        <f t="shared" si="3"/>
        <v>24072.949999999997</v>
      </c>
      <c r="H12" s="6">
        <f t="shared" si="3"/>
        <v>19359.22</v>
      </c>
      <c r="I12" s="6">
        <f t="shared" si="3"/>
        <v>18648.830000000002</v>
      </c>
      <c r="J12" s="6">
        <f t="shared" si="3"/>
        <v>17851.43</v>
      </c>
      <c r="K12" s="6">
        <f t="shared" si="2"/>
        <v>119257.98999999999</v>
      </c>
    </row>
    <row r="13" spans="1:11" ht="32.25" customHeight="1" x14ac:dyDescent="0.2">
      <c r="A13" s="47" t="s">
        <v>12</v>
      </c>
      <c r="B13" s="48" t="s">
        <v>52</v>
      </c>
      <c r="C13" s="4" t="s">
        <v>89</v>
      </c>
      <c r="D13" s="6">
        <f>D14+D15</f>
        <v>0</v>
      </c>
      <c r="E13" s="6">
        <f t="shared" ref="E13:J13" si="4">E14+E15</f>
        <v>445</v>
      </c>
      <c r="F13" s="6">
        <f t="shared" si="4"/>
        <v>634.07000000000005</v>
      </c>
      <c r="G13" s="6">
        <f t="shared" si="4"/>
        <v>568.47</v>
      </c>
      <c r="H13" s="6">
        <f t="shared" si="4"/>
        <v>623.08000000000004</v>
      </c>
      <c r="I13" s="6">
        <f t="shared" si="4"/>
        <v>500</v>
      </c>
      <c r="J13" s="6">
        <f t="shared" si="4"/>
        <v>500</v>
      </c>
      <c r="K13" s="6">
        <f t="shared" si="2"/>
        <v>3270.6200000000003</v>
      </c>
    </row>
    <row r="14" spans="1:11" ht="26.25" customHeight="1" x14ac:dyDescent="0.2">
      <c r="A14" s="47"/>
      <c r="B14" s="48"/>
      <c r="C14" s="4" t="s">
        <v>91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f t="shared" si="2"/>
        <v>0</v>
      </c>
    </row>
    <row r="15" spans="1:11" ht="31.5" x14ac:dyDescent="0.2">
      <c r="A15" s="47"/>
      <c r="B15" s="48"/>
      <c r="C15" s="4" t="s">
        <v>92</v>
      </c>
      <c r="D15" s="6">
        <v>0</v>
      </c>
      <c r="E15" s="6">
        <v>445</v>
      </c>
      <c r="F15" s="6">
        <v>634.07000000000005</v>
      </c>
      <c r="G15" s="6">
        <v>568.47</v>
      </c>
      <c r="H15" s="26">
        <v>623.08000000000004</v>
      </c>
      <c r="I15" s="6">
        <v>500</v>
      </c>
      <c r="J15" s="6">
        <v>500</v>
      </c>
      <c r="K15" s="6">
        <f t="shared" si="2"/>
        <v>3270.6200000000003</v>
      </c>
    </row>
    <row r="16" spans="1:11" ht="22.5" customHeight="1" x14ac:dyDescent="0.2">
      <c r="A16" s="47" t="s">
        <v>13</v>
      </c>
      <c r="B16" s="48" t="s">
        <v>49</v>
      </c>
      <c r="C16" s="4" t="s">
        <v>89</v>
      </c>
      <c r="D16" s="6">
        <f>D17+D18</f>
        <v>91.36999999999999</v>
      </c>
      <c r="E16" s="6">
        <f t="shared" ref="E16:J16" si="5">E17+E18</f>
        <v>92.710000000000008</v>
      </c>
      <c r="F16" s="6">
        <f t="shared" si="5"/>
        <v>61.51</v>
      </c>
      <c r="G16" s="6">
        <f t="shared" si="5"/>
        <v>116.1</v>
      </c>
      <c r="H16" s="6">
        <f t="shared" si="5"/>
        <v>100.51</v>
      </c>
      <c r="I16" s="6">
        <f t="shared" si="5"/>
        <v>100.51</v>
      </c>
      <c r="J16" s="6">
        <f t="shared" si="5"/>
        <v>100.51</v>
      </c>
      <c r="K16" s="6">
        <f t="shared" si="2"/>
        <v>663.21999999999991</v>
      </c>
    </row>
    <row r="17" spans="1:11" ht="24.75" customHeight="1" x14ac:dyDescent="0.2">
      <c r="A17" s="47"/>
      <c r="B17" s="48"/>
      <c r="C17" s="4" t="s">
        <v>91</v>
      </c>
      <c r="D17" s="6">
        <v>90.46</v>
      </c>
      <c r="E17" s="6">
        <v>91.78</v>
      </c>
      <c r="F17" s="6">
        <v>60.89</v>
      </c>
      <c r="G17" s="6">
        <v>114.94</v>
      </c>
      <c r="H17" s="6">
        <v>99.5</v>
      </c>
      <c r="I17" s="6">
        <v>99.5</v>
      </c>
      <c r="J17" s="6">
        <v>99.5</v>
      </c>
      <c r="K17" s="6">
        <f t="shared" si="2"/>
        <v>656.56999999999994</v>
      </c>
    </row>
    <row r="18" spans="1:11" ht="31.5" x14ac:dyDescent="0.2">
      <c r="A18" s="47"/>
      <c r="B18" s="48"/>
      <c r="C18" s="4" t="s">
        <v>92</v>
      </c>
      <c r="D18" s="6">
        <v>0.91</v>
      </c>
      <c r="E18" s="6">
        <v>0.93</v>
      </c>
      <c r="F18" s="6">
        <v>0.62</v>
      </c>
      <c r="G18" s="6">
        <v>1.1599999999999999</v>
      </c>
      <c r="H18" s="6">
        <v>1.01</v>
      </c>
      <c r="I18" s="6">
        <v>1.01</v>
      </c>
      <c r="J18" s="6">
        <v>1.01</v>
      </c>
      <c r="K18" s="6">
        <f t="shared" si="2"/>
        <v>6.6499999999999995</v>
      </c>
    </row>
    <row r="19" spans="1:11" ht="32.25" customHeight="1" x14ac:dyDescent="0.2">
      <c r="A19" s="47" t="s">
        <v>14</v>
      </c>
      <c r="B19" s="48" t="s">
        <v>112</v>
      </c>
      <c r="C19" s="4" t="s">
        <v>89</v>
      </c>
      <c r="D19" s="6">
        <f>D20+D21+D22</f>
        <v>21030.879999999997</v>
      </c>
      <c r="E19" s="6">
        <f t="shared" ref="E19:J19" si="6">E20+E21+E22</f>
        <v>24697.64</v>
      </c>
      <c r="F19" s="6">
        <f t="shared" si="6"/>
        <v>27391.69</v>
      </c>
      <c r="G19" s="6">
        <f t="shared" si="6"/>
        <v>31250.54</v>
      </c>
      <c r="H19" s="6">
        <f t="shared" si="6"/>
        <v>29555.360000000001</v>
      </c>
      <c r="I19" s="6">
        <f t="shared" si="6"/>
        <v>28938.5</v>
      </c>
      <c r="J19" s="6">
        <f t="shared" si="6"/>
        <v>28738.5</v>
      </c>
      <c r="K19" s="6">
        <f t="shared" si="2"/>
        <v>191603.11</v>
      </c>
    </row>
    <row r="20" spans="1:11" ht="30" customHeight="1" x14ac:dyDescent="0.2">
      <c r="A20" s="47"/>
      <c r="B20" s="48"/>
      <c r="C20" s="4" t="s">
        <v>90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f t="shared" si="2"/>
        <v>0</v>
      </c>
    </row>
    <row r="21" spans="1:11" ht="30" customHeight="1" x14ac:dyDescent="0.2">
      <c r="A21" s="47"/>
      <c r="B21" s="48"/>
      <c r="C21" s="4" t="s">
        <v>91</v>
      </c>
      <c r="D21" s="6">
        <v>19919.169999999998</v>
      </c>
      <c r="E21" s="6">
        <v>22564.29</v>
      </c>
      <c r="F21" s="6">
        <v>24667.26</v>
      </c>
      <c r="G21" s="6">
        <v>24131</v>
      </c>
      <c r="H21" s="6">
        <v>25000</v>
      </c>
      <c r="I21" s="6">
        <v>25000</v>
      </c>
      <c r="J21" s="6">
        <v>25000</v>
      </c>
      <c r="K21" s="6">
        <f t="shared" si="2"/>
        <v>166281.72</v>
      </c>
    </row>
    <row r="22" spans="1:11" ht="34.5" customHeight="1" x14ac:dyDescent="0.2">
      <c r="A22" s="47"/>
      <c r="B22" s="48"/>
      <c r="C22" s="4" t="s">
        <v>92</v>
      </c>
      <c r="D22" s="6">
        <v>1111.71</v>
      </c>
      <c r="E22" s="6">
        <v>2133.35</v>
      </c>
      <c r="F22" s="6">
        <v>2724.43</v>
      </c>
      <c r="G22" s="6">
        <v>7119.54</v>
      </c>
      <c r="H22" s="6">
        <v>4555.3599999999997</v>
      </c>
      <c r="I22" s="6">
        <v>3938.5</v>
      </c>
      <c r="J22" s="6">
        <v>3738.5</v>
      </c>
      <c r="K22" s="6">
        <f t="shared" si="2"/>
        <v>25321.39</v>
      </c>
    </row>
    <row r="23" spans="1:11" ht="38.25" customHeight="1" x14ac:dyDescent="0.2">
      <c r="A23" s="47" t="s">
        <v>15</v>
      </c>
      <c r="B23" s="48" t="s">
        <v>114</v>
      </c>
      <c r="C23" s="4" t="s">
        <v>89</v>
      </c>
      <c r="D23" s="6">
        <f>D24+D25</f>
        <v>1374.5</v>
      </c>
      <c r="E23" s="6">
        <f t="shared" ref="E23:J23" si="7">E24+E25</f>
        <v>1486.11</v>
      </c>
      <c r="F23" s="6">
        <f t="shared" si="7"/>
        <v>2500.9</v>
      </c>
      <c r="G23" s="6">
        <f t="shared" si="7"/>
        <v>2423.14</v>
      </c>
      <c r="H23" s="6">
        <f t="shared" si="7"/>
        <v>2945.2</v>
      </c>
      <c r="I23" s="6">
        <f t="shared" si="7"/>
        <v>2945.2</v>
      </c>
      <c r="J23" s="6">
        <f t="shared" si="7"/>
        <v>2945.2</v>
      </c>
      <c r="K23" s="6">
        <f t="shared" si="2"/>
        <v>16620.25</v>
      </c>
    </row>
    <row r="24" spans="1:11" ht="24" customHeight="1" x14ac:dyDescent="0.2">
      <c r="A24" s="47"/>
      <c r="B24" s="48"/>
      <c r="C24" s="4" t="s">
        <v>91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f t="shared" si="2"/>
        <v>0</v>
      </c>
    </row>
    <row r="25" spans="1:11" ht="34.5" customHeight="1" x14ac:dyDescent="0.2">
      <c r="A25" s="47"/>
      <c r="B25" s="48"/>
      <c r="C25" s="4" t="s">
        <v>92</v>
      </c>
      <c r="D25" s="6">
        <v>1374.5</v>
      </c>
      <c r="E25" s="6">
        <v>1486.11</v>
      </c>
      <c r="F25" s="6">
        <v>2500.9</v>
      </c>
      <c r="G25" s="6">
        <v>2423.14</v>
      </c>
      <c r="H25" s="6">
        <v>2945.2</v>
      </c>
      <c r="I25" s="6">
        <v>2945.2</v>
      </c>
      <c r="J25" s="6">
        <v>2945.2</v>
      </c>
      <c r="K25" s="6">
        <f t="shared" si="2"/>
        <v>16620.25</v>
      </c>
    </row>
    <row r="26" spans="1:11" ht="26.25" customHeight="1" x14ac:dyDescent="0.2">
      <c r="A26" s="47" t="s">
        <v>16</v>
      </c>
      <c r="B26" s="48" t="s">
        <v>113</v>
      </c>
      <c r="C26" s="4" t="s">
        <v>89</v>
      </c>
      <c r="D26" s="6">
        <f>D27+D28</f>
        <v>75</v>
      </c>
      <c r="E26" s="6">
        <f t="shared" ref="E26:J26" si="8">E27+E28</f>
        <v>75</v>
      </c>
      <c r="F26" s="6">
        <f t="shared" si="8"/>
        <v>110</v>
      </c>
      <c r="G26" s="6">
        <f t="shared" si="8"/>
        <v>0</v>
      </c>
      <c r="H26" s="6">
        <f t="shared" si="8"/>
        <v>0</v>
      </c>
      <c r="I26" s="6">
        <f t="shared" si="8"/>
        <v>0</v>
      </c>
      <c r="J26" s="6">
        <f t="shared" si="8"/>
        <v>0</v>
      </c>
      <c r="K26" s="6">
        <f t="shared" si="2"/>
        <v>260</v>
      </c>
    </row>
    <row r="27" spans="1:11" ht="26.25" customHeight="1" x14ac:dyDescent="0.2">
      <c r="A27" s="47"/>
      <c r="B27" s="48"/>
      <c r="C27" s="4" t="s">
        <v>91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f t="shared" si="2"/>
        <v>0</v>
      </c>
    </row>
    <row r="28" spans="1:11" ht="31.5" x14ac:dyDescent="0.2">
      <c r="A28" s="47"/>
      <c r="B28" s="48"/>
      <c r="C28" s="4" t="s">
        <v>92</v>
      </c>
      <c r="D28" s="6">
        <v>75</v>
      </c>
      <c r="E28" s="6">
        <v>75</v>
      </c>
      <c r="F28" s="6">
        <v>110</v>
      </c>
      <c r="G28" s="6">
        <v>0</v>
      </c>
      <c r="H28" s="6">
        <v>0</v>
      </c>
      <c r="I28" s="6">
        <v>0</v>
      </c>
      <c r="J28" s="6">
        <v>0</v>
      </c>
      <c r="K28" s="6">
        <f t="shared" si="2"/>
        <v>260</v>
      </c>
    </row>
    <row r="29" spans="1:11" ht="29.25" customHeight="1" x14ac:dyDescent="0.2">
      <c r="A29" s="47" t="s">
        <v>17</v>
      </c>
      <c r="B29" s="48" t="s">
        <v>115</v>
      </c>
      <c r="C29" s="4" t="s">
        <v>89</v>
      </c>
      <c r="D29" s="6">
        <f>D30+D31</f>
        <v>50</v>
      </c>
      <c r="E29" s="6">
        <f t="shared" ref="E29:J29" si="9">E30+E31</f>
        <v>0</v>
      </c>
      <c r="F29" s="6">
        <f t="shared" si="9"/>
        <v>0</v>
      </c>
      <c r="G29" s="6">
        <f t="shared" si="9"/>
        <v>20</v>
      </c>
      <c r="H29" s="6">
        <f t="shared" si="9"/>
        <v>20</v>
      </c>
      <c r="I29" s="6">
        <f t="shared" si="9"/>
        <v>20</v>
      </c>
      <c r="J29" s="6">
        <f t="shared" si="9"/>
        <v>20</v>
      </c>
      <c r="K29" s="6">
        <f t="shared" si="2"/>
        <v>130</v>
      </c>
    </row>
    <row r="30" spans="1:11" ht="30.75" customHeight="1" x14ac:dyDescent="0.2">
      <c r="A30" s="47"/>
      <c r="B30" s="48"/>
      <c r="C30" s="4" t="s">
        <v>91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f t="shared" si="2"/>
        <v>0</v>
      </c>
    </row>
    <row r="31" spans="1:11" ht="31.5" x14ac:dyDescent="0.2">
      <c r="A31" s="47"/>
      <c r="B31" s="48"/>
      <c r="C31" s="4" t="s">
        <v>92</v>
      </c>
      <c r="D31" s="6">
        <v>50</v>
      </c>
      <c r="E31" s="6">
        <v>0</v>
      </c>
      <c r="F31" s="6">
        <v>0</v>
      </c>
      <c r="G31" s="6">
        <v>20</v>
      </c>
      <c r="H31" s="6">
        <v>20</v>
      </c>
      <c r="I31" s="6">
        <v>20</v>
      </c>
      <c r="J31" s="6">
        <v>20</v>
      </c>
      <c r="K31" s="6">
        <f t="shared" si="2"/>
        <v>130</v>
      </c>
    </row>
    <row r="32" spans="1:11" ht="22.5" customHeight="1" x14ac:dyDescent="0.2">
      <c r="A32" s="47" t="s">
        <v>18</v>
      </c>
      <c r="B32" s="48" t="s">
        <v>116</v>
      </c>
      <c r="C32" s="4" t="s">
        <v>89</v>
      </c>
      <c r="D32" s="6">
        <f>D33+D34</f>
        <v>0</v>
      </c>
      <c r="E32" s="6">
        <f t="shared" ref="E32:J32" si="10">E33+E34</f>
        <v>0</v>
      </c>
      <c r="F32" s="6">
        <f t="shared" si="10"/>
        <v>40</v>
      </c>
      <c r="G32" s="6">
        <f t="shared" si="10"/>
        <v>96.21</v>
      </c>
      <c r="H32" s="6">
        <f t="shared" si="10"/>
        <v>29</v>
      </c>
      <c r="I32" s="6">
        <f t="shared" si="10"/>
        <v>29</v>
      </c>
      <c r="J32" s="6">
        <f t="shared" si="10"/>
        <v>29</v>
      </c>
      <c r="K32" s="6">
        <f t="shared" si="2"/>
        <v>223.20999999999998</v>
      </c>
    </row>
    <row r="33" spans="1:11" ht="24.75" customHeight="1" x14ac:dyDescent="0.2">
      <c r="A33" s="47"/>
      <c r="B33" s="48"/>
      <c r="C33" s="4" t="s">
        <v>91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f t="shared" si="2"/>
        <v>0</v>
      </c>
    </row>
    <row r="34" spans="1:11" ht="31.5" x14ac:dyDescent="0.2">
      <c r="A34" s="47"/>
      <c r="B34" s="48"/>
      <c r="C34" s="4" t="s">
        <v>92</v>
      </c>
      <c r="D34" s="6" t="s">
        <v>11</v>
      </c>
      <c r="E34" s="6">
        <v>0</v>
      </c>
      <c r="F34" s="6">
        <v>40</v>
      </c>
      <c r="G34" s="6">
        <v>96.21</v>
      </c>
      <c r="H34" s="6">
        <v>29</v>
      </c>
      <c r="I34" s="6">
        <v>29</v>
      </c>
      <c r="J34" s="6">
        <v>29</v>
      </c>
      <c r="K34" s="6">
        <f t="shared" si="2"/>
        <v>223.20999999999998</v>
      </c>
    </row>
    <row r="35" spans="1:11" ht="24.75" customHeight="1" x14ac:dyDescent="0.2">
      <c r="A35" s="47" t="s">
        <v>19</v>
      </c>
      <c r="B35" s="48" t="s">
        <v>117</v>
      </c>
      <c r="C35" s="4" t="s">
        <v>89</v>
      </c>
      <c r="D35" s="6">
        <f>D36+D37</f>
        <v>46.28</v>
      </c>
      <c r="E35" s="6">
        <f t="shared" ref="E35:J35" si="11">E36+E37</f>
        <v>34.03</v>
      </c>
      <c r="F35" s="6">
        <f t="shared" si="11"/>
        <v>89.21</v>
      </c>
      <c r="G35" s="6">
        <f t="shared" si="11"/>
        <v>0</v>
      </c>
      <c r="H35" s="6">
        <f t="shared" si="11"/>
        <v>1196.25</v>
      </c>
      <c r="I35" s="6">
        <f t="shared" si="11"/>
        <v>2430</v>
      </c>
      <c r="J35" s="6">
        <f t="shared" si="11"/>
        <v>2180</v>
      </c>
      <c r="K35" s="6">
        <f t="shared" si="2"/>
        <v>5975.77</v>
      </c>
    </row>
    <row r="36" spans="1:11" ht="27.75" customHeight="1" x14ac:dyDescent="0.2">
      <c r="A36" s="47"/>
      <c r="B36" s="48"/>
      <c r="C36" s="4" t="s">
        <v>91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f t="shared" si="2"/>
        <v>0</v>
      </c>
    </row>
    <row r="37" spans="1:11" ht="33.75" customHeight="1" x14ac:dyDescent="0.2">
      <c r="A37" s="47"/>
      <c r="B37" s="48"/>
      <c r="C37" s="4" t="s">
        <v>92</v>
      </c>
      <c r="D37" s="6">
        <v>46.28</v>
      </c>
      <c r="E37" s="6">
        <v>34.03</v>
      </c>
      <c r="F37" s="6">
        <v>89.21</v>
      </c>
      <c r="G37" s="6">
        <v>0</v>
      </c>
      <c r="H37" s="6">
        <v>1196.25</v>
      </c>
      <c r="I37" s="6">
        <v>2430</v>
      </c>
      <c r="J37" s="6">
        <v>2180</v>
      </c>
      <c r="K37" s="6">
        <f t="shared" si="2"/>
        <v>5975.77</v>
      </c>
    </row>
    <row r="38" spans="1:11" ht="32.25" customHeight="1" x14ac:dyDescent="0.2">
      <c r="A38" s="47" t="s">
        <v>20</v>
      </c>
      <c r="B38" s="48" t="s">
        <v>118</v>
      </c>
      <c r="C38" s="4" t="s">
        <v>89</v>
      </c>
      <c r="D38" s="6">
        <f>D39+D40+D41</f>
        <v>8693.6</v>
      </c>
      <c r="E38" s="6">
        <f t="shared" ref="E38:J38" si="12">E39+E40+E41</f>
        <v>9762.0299999999988</v>
      </c>
      <c r="F38" s="6">
        <f t="shared" si="12"/>
        <v>9954.7900000000009</v>
      </c>
      <c r="G38" s="6">
        <f t="shared" si="12"/>
        <v>9192.5300000000007</v>
      </c>
      <c r="H38" s="6">
        <f t="shared" si="12"/>
        <v>9747.32</v>
      </c>
      <c r="I38" s="6">
        <f t="shared" si="12"/>
        <v>8993.1200000000008</v>
      </c>
      <c r="J38" s="6">
        <f t="shared" si="12"/>
        <v>8645.7199999999993</v>
      </c>
      <c r="K38" s="6">
        <f t="shared" si="2"/>
        <v>64989.11</v>
      </c>
    </row>
    <row r="39" spans="1:11" ht="15.75" customHeight="1" x14ac:dyDescent="0.2">
      <c r="A39" s="47"/>
      <c r="B39" s="48"/>
      <c r="C39" s="4" t="s">
        <v>90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f t="shared" si="2"/>
        <v>0</v>
      </c>
    </row>
    <row r="40" spans="1:11" ht="30.75" customHeight="1" x14ac:dyDescent="0.2">
      <c r="A40" s="47"/>
      <c r="B40" s="48"/>
      <c r="C40" s="4" t="s">
        <v>91</v>
      </c>
      <c r="D40" s="6">
        <v>2790.11</v>
      </c>
      <c r="E40" s="6">
        <v>3228.8</v>
      </c>
      <c r="F40" s="6">
        <v>1274</v>
      </c>
      <c r="G40" s="6">
        <v>405.6</v>
      </c>
      <c r="H40" s="6">
        <v>208</v>
      </c>
      <c r="I40" s="6">
        <v>208</v>
      </c>
      <c r="J40" s="6">
        <v>208</v>
      </c>
      <c r="K40" s="6">
        <f t="shared" si="2"/>
        <v>8322.51</v>
      </c>
    </row>
    <row r="41" spans="1:11" ht="31.5" x14ac:dyDescent="0.2">
      <c r="A41" s="47"/>
      <c r="B41" s="48"/>
      <c r="C41" s="4" t="s">
        <v>92</v>
      </c>
      <c r="D41" s="6">
        <v>5903.49</v>
      </c>
      <c r="E41" s="6">
        <v>6533.23</v>
      </c>
      <c r="F41" s="6">
        <v>8680.7900000000009</v>
      </c>
      <c r="G41" s="6">
        <v>8786.93</v>
      </c>
      <c r="H41" s="6">
        <v>9539.32</v>
      </c>
      <c r="I41" s="6">
        <v>8785.1200000000008</v>
      </c>
      <c r="J41" s="6">
        <v>8437.7199999999993</v>
      </c>
      <c r="K41" s="6">
        <f t="shared" si="2"/>
        <v>56666.600000000006</v>
      </c>
    </row>
    <row r="42" spans="1:11" ht="33" customHeight="1" x14ac:dyDescent="0.2">
      <c r="A42" s="47" t="s">
        <v>21</v>
      </c>
      <c r="B42" s="48" t="s">
        <v>119</v>
      </c>
      <c r="C42" s="4" t="s">
        <v>89</v>
      </c>
      <c r="D42" s="6">
        <f>D43+D44+D45</f>
        <v>16372.900000000001</v>
      </c>
      <c r="E42" s="6">
        <f t="shared" ref="E42:J42" si="13">E43+E44+E45</f>
        <v>12965</v>
      </c>
      <c r="F42" s="6">
        <f t="shared" si="13"/>
        <v>11126.400000000001</v>
      </c>
      <c r="G42" s="6">
        <f t="shared" si="13"/>
        <v>9010.25</v>
      </c>
      <c r="H42" s="6">
        <f t="shared" si="13"/>
        <v>18653.77</v>
      </c>
      <c r="I42" s="6">
        <f t="shared" si="13"/>
        <v>14685.96</v>
      </c>
      <c r="J42" s="6">
        <f t="shared" si="13"/>
        <v>14375.81</v>
      </c>
      <c r="K42" s="6">
        <f t="shared" si="2"/>
        <v>97190.09</v>
      </c>
    </row>
    <row r="43" spans="1:11" ht="33" customHeight="1" x14ac:dyDescent="0.2">
      <c r="A43" s="47"/>
      <c r="B43" s="48"/>
      <c r="C43" s="4" t="s">
        <v>90</v>
      </c>
      <c r="D43" s="6">
        <f>D47+D51+D55+D59+D63+D67+D71</f>
        <v>49</v>
      </c>
      <c r="E43" s="6">
        <f t="shared" ref="E43:J43" si="14">E47+E51+E55+E59+E63+E67+E71</f>
        <v>20</v>
      </c>
      <c r="F43" s="6">
        <f t="shared" si="14"/>
        <v>18.2</v>
      </c>
      <c r="G43" s="6">
        <f t="shared" si="14"/>
        <v>16.45</v>
      </c>
      <c r="H43" s="6">
        <f t="shared" si="14"/>
        <v>57.27</v>
      </c>
      <c r="I43" s="6">
        <f t="shared" si="14"/>
        <v>8.16</v>
      </c>
      <c r="J43" s="6">
        <f t="shared" si="14"/>
        <v>5.01</v>
      </c>
      <c r="K43" s="6">
        <f t="shared" si="2"/>
        <v>174.09</v>
      </c>
    </row>
    <row r="44" spans="1:11" ht="33" customHeight="1" x14ac:dyDescent="0.2">
      <c r="A44" s="47"/>
      <c r="B44" s="48"/>
      <c r="C44" s="4" t="s">
        <v>91</v>
      </c>
      <c r="D44" s="6">
        <f>D48+D52+D56+D60+D64+D68+D72</f>
        <v>16323.900000000001</v>
      </c>
      <c r="E44" s="6">
        <f t="shared" ref="E44:J44" si="15">E48+E52+E56+E60+E64+E68+E72</f>
        <v>12945</v>
      </c>
      <c r="F44" s="6">
        <f t="shared" si="15"/>
        <v>11108.2</v>
      </c>
      <c r="G44" s="6">
        <f t="shared" si="15"/>
        <v>8993.7999999999993</v>
      </c>
      <c r="H44" s="6">
        <f t="shared" si="15"/>
        <v>18596.5</v>
      </c>
      <c r="I44" s="6">
        <f t="shared" si="15"/>
        <v>14677.8</v>
      </c>
      <c r="J44" s="6">
        <f t="shared" si="15"/>
        <v>14370.8</v>
      </c>
      <c r="K44" s="6">
        <f t="shared" si="2"/>
        <v>97016.000000000015</v>
      </c>
    </row>
    <row r="45" spans="1:11" ht="31.5" x14ac:dyDescent="0.2">
      <c r="A45" s="47"/>
      <c r="B45" s="48"/>
      <c r="C45" s="4" t="s">
        <v>92</v>
      </c>
      <c r="D45" s="6">
        <f>D49+D53+D57+D61+D65+D69+D73</f>
        <v>0</v>
      </c>
      <c r="E45" s="6">
        <f t="shared" ref="E45:J45" si="16">E49+E53+E57+E61+E65+E69+E73</f>
        <v>0</v>
      </c>
      <c r="F45" s="6">
        <f t="shared" si="16"/>
        <v>0</v>
      </c>
      <c r="G45" s="6">
        <f t="shared" si="16"/>
        <v>0</v>
      </c>
      <c r="H45" s="6">
        <f t="shared" si="16"/>
        <v>0</v>
      </c>
      <c r="I45" s="6">
        <f t="shared" si="16"/>
        <v>0</v>
      </c>
      <c r="J45" s="6">
        <f t="shared" si="16"/>
        <v>0</v>
      </c>
      <c r="K45" s="6">
        <f t="shared" si="2"/>
        <v>0</v>
      </c>
    </row>
    <row r="46" spans="1:11" ht="15.75" x14ac:dyDescent="0.2">
      <c r="A46" s="62" t="s">
        <v>122</v>
      </c>
      <c r="B46" s="50" t="s">
        <v>120</v>
      </c>
      <c r="C46" s="4" t="s">
        <v>89</v>
      </c>
      <c r="D46" s="6">
        <f>D47+D48+D49</f>
        <v>164.4</v>
      </c>
      <c r="E46" s="6">
        <f t="shared" ref="E46:J46" si="17">E47+E48+E49</f>
        <v>165.7</v>
      </c>
      <c r="F46" s="6">
        <f t="shared" si="17"/>
        <v>165.7</v>
      </c>
      <c r="G46" s="6">
        <f t="shared" si="17"/>
        <v>166</v>
      </c>
      <c r="H46" s="6">
        <f t="shared" si="17"/>
        <v>772.5</v>
      </c>
      <c r="I46" s="6">
        <f t="shared" si="17"/>
        <v>773.3</v>
      </c>
      <c r="J46" s="6">
        <f t="shared" si="17"/>
        <v>777.3</v>
      </c>
      <c r="K46" s="6">
        <f t="shared" si="2"/>
        <v>2984.8999999999996</v>
      </c>
    </row>
    <row r="47" spans="1:11" ht="15.75" x14ac:dyDescent="0.2">
      <c r="A47" s="63"/>
      <c r="B47" s="51"/>
      <c r="C47" s="4" t="s">
        <v>90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f t="shared" si="2"/>
        <v>0</v>
      </c>
    </row>
    <row r="48" spans="1:11" ht="15.75" x14ac:dyDescent="0.2">
      <c r="A48" s="63"/>
      <c r="B48" s="51"/>
      <c r="C48" s="4" t="s">
        <v>91</v>
      </c>
      <c r="D48" s="6">
        <v>164.4</v>
      </c>
      <c r="E48" s="6">
        <v>165.7</v>
      </c>
      <c r="F48" s="6">
        <v>165.7</v>
      </c>
      <c r="G48" s="6">
        <v>166</v>
      </c>
      <c r="H48" s="6">
        <v>772.5</v>
      </c>
      <c r="I48" s="6">
        <v>773.3</v>
      </c>
      <c r="J48" s="6">
        <v>777.3</v>
      </c>
      <c r="K48" s="6">
        <f t="shared" si="2"/>
        <v>2984.8999999999996</v>
      </c>
    </row>
    <row r="49" spans="1:11" ht="31.5" x14ac:dyDescent="0.2">
      <c r="A49" s="64"/>
      <c r="B49" s="52"/>
      <c r="C49" s="4" t="s">
        <v>92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f t="shared" si="2"/>
        <v>0</v>
      </c>
    </row>
    <row r="50" spans="1:11" ht="15.75" x14ac:dyDescent="0.2">
      <c r="A50" s="53" t="s">
        <v>121</v>
      </c>
      <c r="B50" s="50" t="s">
        <v>128</v>
      </c>
      <c r="C50" s="4" t="s">
        <v>89</v>
      </c>
      <c r="D50" s="6">
        <f>D51+D52+D53</f>
        <v>49</v>
      </c>
      <c r="E50" s="6">
        <f t="shared" ref="E50:J50" si="18">E51+E52+E53</f>
        <v>20</v>
      </c>
      <c r="F50" s="6">
        <f t="shared" si="18"/>
        <v>18.2</v>
      </c>
      <c r="G50" s="6">
        <f t="shared" si="18"/>
        <v>16.45</v>
      </c>
      <c r="H50" s="6">
        <f t="shared" si="18"/>
        <v>57.27</v>
      </c>
      <c r="I50" s="6">
        <f t="shared" si="18"/>
        <v>8.16</v>
      </c>
      <c r="J50" s="6">
        <f t="shared" si="18"/>
        <v>5.01</v>
      </c>
      <c r="K50" s="6">
        <f t="shared" si="2"/>
        <v>174.09</v>
      </c>
    </row>
    <row r="51" spans="1:11" ht="15.75" x14ac:dyDescent="0.2">
      <c r="A51" s="54"/>
      <c r="B51" s="51"/>
      <c r="C51" s="4" t="s">
        <v>90</v>
      </c>
      <c r="D51" s="6">
        <v>49</v>
      </c>
      <c r="E51" s="6">
        <v>20</v>
      </c>
      <c r="F51" s="6">
        <v>18.2</v>
      </c>
      <c r="G51" s="6">
        <v>16.45</v>
      </c>
      <c r="H51" s="6">
        <v>57.27</v>
      </c>
      <c r="I51" s="6">
        <v>8.16</v>
      </c>
      <c r="J51" s="6">
        <v>5.01</v>
      </c>
      <c r="K51" s="6">
        <f t="shared" si="2"/>
        <v>174.09</v>
      </c>
    </row>
    <row r="52" spans="1:11" ht="15.75" x14ac:dyDescent="0.2">
      <c r="A52" s="54"/>
      <c r="B52" s="51"/>
      <c r="C52" s="4" t="s">
        <v>91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2"/>
        <v>0</v>
      </c>
    </row>
    <row r="53" spans="1:11" ht="31.5" x14ac:dyDescent="0.2">
      <c r="A53" s="55"/>
      <c r="B53" s="52"/>
      <c r="C53" s="4" t="s">
        <v>92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f t="shared" si="2"/>
        <v>0</v>
      </c>
    </row>
    <row r="54" spans="1:11" ht="15.75" x14ac:dyDescent="0.2">
      <c r="A54" s="53" t="s">
        <v>123</v>
      </c>
      <c r="B54" s="50" t="s">
        <v>60</v>
      </c>
      <c r="C54" s="4" t="s">
        <v>89</v>
      </c>
      <c r="D54" s="6">
        <f>D55+D56+D57</f>
        <v>0.5</v>
      </c>
      <c r="E54" s="6">
        <f t="shared" ref="E54:J54" si="19">E55+E56+E57</f>
        <v>0</v>
      </c>
      <c r="F54" s="6">
        <f t="shared" si="19"/>
        <v>0.2</v>
      </c>
      <c r="G54" s="6">
        <f t="shared" si="19"/>
        <v>0</v>
      </c>
      <c r="H54" s="6">
        <f t="shared" si="19"/>
        <v>0</v>
      </c>
      <c r="I54" s="6">
        <f t="shared" si="19"/>
        <v>0</v>
      </c>
      <c r="J54" s="6">
        <f t="shared" si="19"/>
        <v>0</v>
      </c>
      <c r="K54" s="6">
        <f t="shared" si="2"/>
        <v>0.7</v>
      </c>
    </row>
    <row r="55" spans="1:11" ht="15.75" x14ac:dyDescent="0.2">
      <c r="A55" s="54"/>
      <c r="B55" s="51"/>
      <c r="C55" s="4" t="s">
        <v>90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f t="shared" si="2"/>
        <v>0</v>
      </c>
    </row>
    <row r="56" spans="1:11" ht="15.75" x14ac:dyDescent="0.2">
      <c r="A56" s="54"/>
      <c r="B56" s="51"/>
      <c r="C56" s="4" t="s">
        <v>91</v>
      </c>
      <c r="D56" s="6">
        <v>0.5</v>
      </c>
      <c r="E56" s="6">
        <v>0</v>
      </c>
      <c r="F56" s="6">
        <v>0.2</v>
      </c>
      <c r="G56" s="6">
        <v>0</v>
      </c>
      <c r="H56" s="6">
        <v>0</v>
      </c>
      <c r="I56" s="6">
        <v>0</v>
      </c>
      <c r="J56" s="6">
        <v>0</v>
      </c>
      <c r="K56" s="6">
        <f t="shared" si="2"/>
        <v>0.7</v>
      </c>
    </row>
    <row r="57" spans="1:11" ht="31.5" x14ac:dyDescent="0.2">
      <c r="A57" s="55"/>
      <c r="B57" s="52"/>
      <c r="C57" s="4" t="s">
        <v>92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f t="shared" si="2"/>
        <v>0</v>
      </c>
    </row>
    <row r="58" spans="1:11" ht="15.75" x14ac:dyDescent="0.2">
      <c r="A58" s="53" t="s">
        <v>124</v>
      </c>
      <c r="B58" s="50" t="s">
        <v>129</v>
      </c>
      <c r="C58" s="4" t="s">
        <v>89</v>
      </c>
      <c r="D58" s="6">
        <f>D59+D60+D61</f>
        <v>1128</v>
      </c>
      <c r="E58" s="6">
        <f t="shared" ref="E58:J58" si="20">E59+E60+E61</f>
        <v>1009.4</v>
      </c>
      <c r="F58" s="6">
        <f t="shared" si="20"/>
        <v>1123.5</v>
      </c>
      <c r="G58" s="6">
        <f t="shared" si="20"/>
        <v>813</v>
      </c>
      <c r="H58" s="6">
        <f t="shared" si="20"/>
        <v>1245</v>
      </c>
      <c r="I58" s="6">
        <f t="shared" si="20"/>
        <v>1245</v>
      </c>
      <c r="J58" s="6">
        <f t="shared" si="20"/>
        <v>934</v>
      </c>
      <c r="K58" s="6">
        <f t="shared" si="2"/>
        <v>7497.9</v>
      </c>
    </row>
    <row r="59" spans="1:11" ht="15.75" x14ac:dyDescent="0.2">
      <c r="A59" s="54"/>
      <c r="B59" s="51"/>
      <c r="C59" s="4" t="s">
        <v>90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f t="shared" si="2"/>
        <v>0</v>
      </c>
    </row>
    <row r="60" spans="1:11" ht="15.75" x14ac:dyDescent="0.2">
      <c r="A60" s="54"/>
      <c r="B60" s="51"/>
      <c r="C60" s="4" t="s">
        <v>91</v>
      </c>
      <c r="D60" s="6">
        <v>1128</v>
      </c>
      <c r="E60" s="6">
        <v>1009.4</v>
      </c>
      <c r="F60" s="6">
        <v>1123.5</v>
      </c>
      <c r="G60" s="6">
        <v>813</v>
      </c>
      <c r="H60" s="6">
        <v>1245</v>
      </c>
      <c r="I60" s="6">
        <v>1245</v>
      </c>
      <c r="J60" s="6">
        <v>934</v>
      </c>
      <c r="K60" s="6">
        <f t="shared" si="2"/>
        <v>7497.9</v>
      </c>
    </row>
    <row r="61" spans="1:11" ht="31.5" x14ac:dyDescent="0.2">
      <c r="A61" s="55"/>
      <c r="B61" s="52"/>
      <c r="C61" s="4" t="s">
        <v>92</v>
      </c>
      <c r="D61" s="6"/>
      <c r="E61" s="6"/>
      <c r="F61" s="6"/>
      <c r="G61" s="6"/>
      <c r="H61" s="6"/>
      <c r="I61" s="6"/>
      <c r="J61" s="6"/>
      <c r="K61" s="6">
        <f t="shared" si="2"/>
        <v>0</v>
      </c>
    </row>
    <row r="62" spans="1:11" ht="15.75" x14ac:dyDescent="0.2">
      <c r="A62" s="53" t="s">
        <v>125</v>
      </c>
      <c r="B62" s="50" t="s">
        <v>64</v>
      </c>
      <c r="C62" s="4" t="s">
        <v>89</v>
      </c>
      <c r="D62" s="6">
        <f>D63+D64+D65</f>
        <v>1615</v>
      </c>
      <c r="E62" s="6">
        <f t="shared" ref="E62:J62" si="21">E63+E64+E65</f>
        <v>1597.1</v>
      </c>
      <c r="F62" s="6">
        <f t="shared" si="21"/>
        <v>1460.3</v>
      </c>
      <c r="G62" s="6">
        <f t="shared" si="21"/>
        <v>1588.8</v>
      </c>
      <c r="H62" s="6">
        <f t="shared" si="21"/>
        <v>1602</v>
      </c>
      <c r="I62" s="6">
        <f t="shared" si="21"/>
        <v>1602</v>
      </c>
      <c r="J62" s="6">
        <f t="shared" si="21"/>
        <v>1602</v>
      </c>
      <c r="K62" s="6">
        <f t="shared" si="2"/>
        <v>11067.2</v>
      </c>
    </row>
    <row r="63" spans="1:11" ht="15.75" x14ac:dyDescent="0.2">
      <c r="A63" s="54"/>
      <c r="B63" s="51"/>
      <c r="C63" s="4" t="s">
        <v>90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f t="shared" si="2"/>
        <v>0</v>
      </c>
    </row>
    <row r="64" spans="1:11" ht="15.75" x14ac:dyDescent="0.2">
      <c r="A64" s="54"/>
      <c r="B64" s="51"/>
      <c r="C64" s="4" t="s">
        <v>91</v>
      </c>
      <c r="D64" s="6">
        <v>1615</v>
      </c>
      <c r="E64" s="6">
        <v>1597.1</v>
      </c>
      <c r="F64" s="6">
        <v>1460.3</v>
      </c>
      <c r="G64" s="6">
        <v>1588.8</v>
      </c>
      <c r="H64" s="6">
        <v>1602</v>
      </c>
      <c r="I64" s="6">
        <v>1602</v>
      </c>
      <c r="J64" s="6">
        <v>1602</v>
      </c>
      <c r="K64" s="6">
        <f t="shared" si="2"/>
        <v>11067.2</v>
      </c>
    </row>
    <row r="65" spans="1:11" ht="31.5" x14ac:dyDescent="0.2">
      <c r="A65" s="55"/>
      <c r="B65" s="52"/>
      <c r="C65" s="4" t="s">
        <v>92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f t="shared" si="2"/>
        <v>0</v>
      </c>
    </row>
    <row r="66" spans="1:11" ht="15.75" x14ac:dyDescent="0.2">
      <c r="A66" s="62" t="s">
        <v>127</v>
      </c>
      <c r="B66" s="50" t="s">
        <v>130</v>
      </c>
      <c r="C66" s="4" t="s">
        <v>89</v>
      </c>
      <c r="D66" s="6">
        <f>D67+D68+D69</f>
        <v>10264.700000000001</v>
      </c>
      <c r="E66" s="6">
        <f t="shared" ref="E66:J66" si="22">E67+E68+E69</f>
        <v>7819</v>
      </c>
      <c r="F66" s="6">
        <f t="shared" si="22"/>
        <v>7095</v>
      </c>
      <c r="G66" s="6">
        <f t="shared" si="22"/>
        <v>6426</v>
      </c>
      <c r="H66" s="6">
        <f t="shared" si="22"/>
        <v>7138</v>
      </c>
      <c r="I66" s="6">
        <f t="shared" si="22"/>
        <v>7138</v>
      </c>
      <c r="J66" s="6">
        <f t="shared" si="22"/>
        <v>7138</v>
      </c>
      <c r="K66" s="6">
        <f t="shared" si="2"/>
        <v>53018.7</v>
      </c>
    </row>
    <row r="67" spans="1:11" ht="15.75" x14ac:dyDescent="0.2">
      <c r="A67" s="63"/>
      <c r="B67" s="51"/>
      <c r="C67" s="4" t="s">
        <v>90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f t="shared" si="2"/>
        <v>0</v>
      </c>
    </row>
    <row r="68" spans="1:11" ht="15.75" x14ac:dyDescent="0.2">
      <c r="A68" s="63"/>
      <c r="B68" s="51"/>
      <c r="C68" s="4" t="s">
        <v>91</v>
      </c>
      <c r="D68" s="6">
        <v>10264.700000000001</v>
      </c>
      <c r="E68" s="6">
        <v>7819</v>
      </c>
      <c r="F68" s="6">
        <v>7095</v>
      </c>
      <c r="G68" s="6">
        <v>6426</v>
      </c>
      <c r="H68" s="6">
        <v>7138</v>
      </c>
      <c r="I68" s="6">
        <v>7138</v>
      </c>
      <c r="J68" s="6">
        <v>7138</v>
      </c>
      <c r="K68" s="6">
        <f t="shared" si="2"/>
        <v>53018.7</v>
      </c>
    </row>
    <row r="69" spans="1:11" ht="31.5" x14ac:dyDescent="0.2">
      <c r="A69" s="64"/>
      <c r="B69" s="52"/>
      <c r="C69" s="4" t="s">
        <v>92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f t="shared" ref="K69:K93" si="23">D69+E69+F69+G69+H69+I69+J69</f>
        <v>0</v>
      </c>
    </row>
    <row r="70" spans="1:11" ht="15.75" x14ac:dyDescent="0.2">
      <c r="A70" s="53" t="s">
        <v>126</v>
      </c>
      <c r="B70" s="50" t="s">
        <v>131</v>
      </c>
      <c r="C70" s="4" t="s">
        <v>89</v>
      </c>
      <c r="D70" s="6">
        <f>D71+D72+D73</f>
        <v>3151.3</v>
      </c>
      <c r="E70" s="6">
        <f t="shared" ref="E70:J70" si="24">E71+E72+E73</f>
        <v>2353.8000000000002</v>
      </c>
      <c r="F70" s="6">
        <f t="shared" si="24"/>
        <v>1263.5</v>
      </c>
      <c r="G70" s="6">
        <f t="shared" si="24"/>
        <v>0</v>
      </c>
      <c r="H70" s="6">
        <f t="shared" si="24"/>
        <v>7839</v>
      </c>
      <c r="I70" s="6">
        <f t="shared" si="24"/>
        <v>3919.5</v>
      </c>
      <c r="J70" s="6">
        <f t="shared" si="24"/>
        <v>3919.5</v>
      </c>
      <c r="K70" s="6">
        <f t="shared" si="23"/>
        <v>22446.6</v>
      </c>
    </row>
    <row r="71" spans="1:11" ht="15.75" x14ac:dyDescent="0.2">
      <c r="A71" s="54"/>
      <c r="B71" s="51"/>
      <c r="C71" s="4" t="s">
        <v>90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f t="shared" si="23"/>
        <v>0</v>
      </c>
    </row>
    <row r="72" spans="1:11" ht="15.75" x14ac:dyDescent="0.2">
      <c r="A72" s="54"/>
      <c r="B72" s="51"/>
      <c r="C72" s="4" t="s">
        <v>91</v>
      </c>
      <c r="D72" s="6">
        <v>3151.3</v>
      </c>
      <c r="E72" s="6">
        <v>2353.8000000000002</v>
      </c>
      <c r="F72" s="6">
        <v>1263.5</v>
      </c>
      <c r="G72" s="6">
        <v>0</v>
      </c>
      <c r="H72" s="6">
        <v>7839</v>
      </c>
      <c r="I72" s="6">
        <v>3919.5</v>
      </c>
      <c r="J72" s="6">
        <v>3919.5</v>
      </c>
      <c r="K72" s="6">
        <f t="shared" si="23"/>
        <v>22446.6</v>
      </c>
    </row>
    <row r="73" spans="1:11" ht="31.5" x14ac:dyDescent="0.2">
      <c r="A73" s="55"/>
      <c r="B73" s="52"/>
      <c r="C73" s="4" t="s">
        <v>92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f t="shared" si="23"/>
        <v>0</v>
      </c>
    </row>
    <row r="74" spans="1:11" ht="19.5" customHeight="1" x14ac:dyDescent="0.2">
      <c r="A74" s="47">
        <v>11</v>
      </c>
      <c r="B74" s="48" t="s">
        <v>132</v>
      </c>
      <c r="C74" s="2" t="s">
        <v>89</v>
      </c>
      <c r="D74" s="6">
        <f>D75+D76+D77</f>
        <v>0</v>
      </c>
      <c r="E74" s="6">
        <f t="shared" ref="E74:J74" si="25">E75+E76+E77</f>
        <v>1415</v>
      </c>
      <c r="F74" s="6">
        <f t="shared" si="25"/>
        <v>3861</v>
      </c>
      <c r="G74" s="6">
        <f t="shared" si="25"/>
        <v>4027.5</v>
      </c>
      <c r="H74" s="6">
        <f t="shared" si="25"/>
        <v>0</v>
      </c>
      <c r="I74" s="6">
        <f t="shared" si="25"/>
        <v>0</v>
      </c>
      <c r="J74" s="6">
        <f t="shared" si="25"/>
        <v>0</v>
      </c>
      <c r="K74" s="6">
        <f t="shared" si="23"/>
        <v>9303.5</v>
      </c>
    </row>
    <row r="75" spans="1:11" ht="23.25" customHeight="1" x14ac:dyDescent="0.2">
      <c r="A75" s="47"/>
      <c r="B75" s="48"/>
      <c r="C75" s="2" t="s">
        <v>90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f t="shared" si="23"/>
        <v>0</v>
      </c>
    </row>
    <row r="76" spans="1:11" ht="19.5" customHeight="1" x14ac:dyDescent="0.2">
      <c r="A76" s="47"/>
      <c r="B76" s="48"/>
      <c r="C76" s="2" t="s">
        <v>91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f t="shared" si="23"/>
        <v>0</v>
      </c>
    </row>
    <row r="77" spans="1:11" ht="32.25" customHeight="1" x14ac:dyDescent="0.2">
      <c r="A77" s="47"/>
      <c r="B77" s="48"/>
      <c r="C77" s="4" t="s">
        <v>92</v>
      </c>
      <c r="D77" s="6" t="s">
        <v>11</v>
      </c>
      <c r="E77" s="6">
        <v>1415</v>
      </c>
      <c r="F77" s="6">
        <v>3861</v>
      </c>
      <c r="G77" s="6">
        <v>4027.5</v>
      </c>
      <c r="H77" s="6" t="s">
        <v>11</v>
      </c>
      <c r="I77" s="6">
        <v>0</v>
      </c>
      <c r="J77" s="6" t="s">
        <v>11</v>
      </c>
      <c r="K77" s="6">
        <f t="shared" si="23"/>
        <v>9303.5</v>
      </c>
    </row>
    <row r="78" spans="1:11" ht="21.75" customHeight="1" x14ac:dyDescent="0.2">
      <c r="A78" s="47" t="s">
        <v>23</v>
      </c>
      <c r="B78" s="48" t="s">
        <v>133</v>
      </c>
      <c r="C78" s="2" t="s">
        <v>89</v>
      </c>
      <c r="D78" s="6">
        <f>D79+D80+D81</f>
        <v>0</v>
      </c>
      <c r="E78" s="6">
        <f t="shared" ref="E78:J78" si="26">E79+E80+E81</f>
        <v>0</v>
      </c>
      <c r="F78" s="6">
        <f t="shared" si="26"/>
        <v>0</v>
      </c>
      <c r="G78" s="6">
        <f t="shared" si="26"/>
        <v>300</v>
      </c>
      <c r="H78" s="6">
        <f t="shared" si="26"/>
        <v>0</v>
      </c>
      <c r="I78" s="6">
        <f t="shared" si="26"/>
        <v>0</v>
      </c>
      <c r="J78" s="6">
        <f t="shared" si="26"/>
        <v>0</v>
      </c>
      <c r="K78" s="6">
        <f t="shared" si="23"/>
        <v>300</v>
      </c>
    </row>
    <row r="79" spans="1:11" ht="16.5" customHeight="1" x14ac:dyDescent="0.2">
      <c r="A79" s="47"/>
      <c r="B79" s="48"/>
      <c r="C79" s="2" t="s">
        <v>90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f t="shared" si="23"/>
        <v>0</v>
      </c>
    </row>
    <row r="80" spans="1:11" ht="21.75" customHeight="1" x14ac:dyDescent="0.2">
      <c r="A80" s="47"/>
      <c r="B80" s="48"/>
      <c r="C80" s="4" t="s">
        <v>91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f t="shared" si="23"/>
        <v>0</v>
      </c>
    </row>
    <row r="81" spans="1:11" ht="34.5" customHeight="1" x14ac:dyDescent="0.2">
      <c r="A81" s="47"/>
      <c r="B81" s="48"/>
      <c r="C81" s="5" t="s">
        <v>92</v>
      </c>
      <c r="D81" s="6">
        <v>0</v>
      </c>
      <c r="E81" s="6" t="s">
        <v>11</v>
      </c>
      <c r="F81" s="6" t="s">
        <v>11</v>
      </c>
      <c r="G81" s="6">
        <v>300</v>
      </c>
      <c r="H81" s="6" t="s">
        <v>11</v>
      </c>
      <c r="I81" s="6">
        <v>0</v>
      </c>
      <c r="J81" s="6" t="s">
        <v>11</v>
      </c>
      <c r="K81" s="6">
        <f t="shared" si="23"/>
        <v>300</v>
      </c>
    </row>
    <row r="82" spans="1:11" ht="15.75" x14ac:dyDescent="0.2">
      <c r="A82" s="47" t="s">
        <v>24</v>
      </c>
      <c r="B82" s="48" t="s">
        <v>134</v>
      </c>
      <c r="C82" s="2" t="s">
        <v>89</v>
      </c>
      <c r="D82" s="6">
        <f>D83+D84+D85</f>
        <v>0</v>
      </c>
      <c r="E82" s="6">
        <f t="shared" ref="E82:J82" si="27">E83+E84+E85</f>
        <v>0</v>
      </c>
      <c r="F82" s="6">
        <f t="shared" si="27"/>
        <v>0</v>
      </c>
      <c r="G82" s="6">
        <f t="shared" si="27"/>
        <v>250</v>
      </c>
      <c r="H82" s="6">
        <f t="shared" si="27"/>
        <v>0</v>
      </c>
      <c r="I82" s="6">
        <f t="shared" si="27"/>
        <v>0</v>
      </c>
      <c r="J82" s="6">
        <f t="shared" si="27"/>
        <v>0</v>
      </c>
      <c r="K82" s="6">
        <f t="shared" si="23"/>
        <v>250</v>
      </c>
    </row>
    <row r="83" spans="1:11" ht="16.5" customHeight="1" x14ac:dyDescent="0.2">
      <c r="A83" s="47"/>
      <c r="B83" s="48"/>
      <c r="C83" s="5" t="s">
        <v>90</v>
      </c>
      <c r="D83" s="6" t="s">
        <v>11</v>
      </c>
      <c r="E83" s="6" t="s">
        <v>11</v>
      </c>
      <c r="F83" s="6" t="s">
        <v>11</v>
      </c>
      <c r="G83" s="6" t="s">
        <v>11</v>
      </c>
      <c r="H83" s="6" t="s">
        <v>11</v>
      </c>
      <c r="I83" s="6">
        <v>0</v>
      </c>
      <c r="J83" s="6" t="s">
        <v>11</v>
      </c>
      <c r="K83" s="6">
        <f t="shared" si="23"/>
        <v>0</v>
      </c>
    </row>
    <row r="84" spans="1:11" ht="18.75" customHeight="1" x14ac:dyDescent="0.2">
      <c r="A84" s="47"/>
      <c r="B84" s="48"/>
      <c r="C84" s="5" t="s">
        <v>91</v>
      </c>
      <c r="D84" s="6">
        <v>0</v>
      </c>
      <c r="E84" s="6" t="s">
        <v>11</v>
      </c>
      <c r="F84" s="6" t="s">
        <v>11</v>
      </c>
      <c r="G84" s="6" t="s">
        <v>11</v>
      </c>
      <c r="H84" s="6" t="s">
        <v>11</v>
      </c>
      <c r="I84" s="6">
        <v>0</v>
      </c>
      <c r="J84" s="6" t="s">
        <v>11</v>
      </c>
      <c r="K84" s="6">
        <f t="shared" si="23"/>
        <v>0</v>
      </c>
    </row>
    <row r="85" spans="1:11" ht="37.5" customHeight="1" x14ac:dyDescent="0.2">
      <c r="A85" s="47"/>
      <c r="B85" s="48"/>
      <c r="C85" s="5" t="s">
        <v>92</v>
      </c>
      <c r="D85" s="6">
        <v>0</v>
      </c>
      <c r="E85" s="6" t="s">
        <v>11</v>
      </c>
      <c r="F85" s="6" t="s">
        <v>11</v>
      </c>
      <c r="G85" s="6">
        <v>250</v>
      </c>
      <c r="H85" s="6" t="s">
        <v>11</v>
      </c>
      <c r="I85" s="6">
        <v>0</v>
      </c>
      <c r="J85" s="6" t="s">
        <v>11</v>
      </c>
      <c r="K85" s="6">
        <f t="shared" si="23"/>
        <v>250</v>
      </c>
    </row>
    <row r="86" spans="1:11" ht="15.75" customHeight="1" x14ac:dyDescent="0.2">
      <c r="A86" s="47" t="s">
        <v>25</v>
      </c>
      <c r="B86" s="50" t="s">
        <v>75</v>
      </c>
      <c r="C86" s="22" t="s">
        <v>89</v>
      </c>
      <c r="D86" s="6">
        <f>D87+D88+D89</f>
        <v>0</v>
      </c>
      <c r="E86" s="6">
        <f t="shared" ref="E86:J86" si="28">E87+E88+E89</f>
        <v>0</v>
      </c>
      <c r="F86" s="6">
        <f t="shared" si="28"/>
        <v>0</v>
      </c>
      <c r="G86" s="6">
        <f t="shared" si="28"/>
        <v>480</v>
      </c>
      <c r="H86" s="6">
        <f t="shared" si="28"/>
        <v>450</v>
      </c>
      <c r="I86" s="6">
        <f t="shared" si="28"/>
        <v>0</v>
      </c>
      <c r="J86" s="6">
        <f t="shared" si="28"/>
        <v>0</v>
      </c>
      <c r="K86" s="6">
        <f t="shared" si="23"/>
        <v>930</v>
      </c>
    </row>
    <row r="87" spans="1:11" ht="19.5" customHeight="1" x14ac:dyDescent="0.2">
      <c r="A87" s="47"/>
      <c r="B87" s="51"/>
      <c r="C87" s="5" t="s">
        <v>90</v>
      </c>
      <c r="D87" s="6">
        <v>0</v>
      </c>
      <c r="E87" s="6" t="s">
        <v>11</v>
      </c>
      <c r="F87" s="6" t="s">
        <v>11</v>
      </c>
      <c r="G87" s="6" t="s">
        <v>11</v>
      </c>
      <c r="H87" s="6" t="s">
        <v>11</v>
      </c>
      <c r="I87" s="6">
        <v>0</v>
      </c>
      <c r="J87" s="6" t="s">
        <v>11</v>
      </c>
      <c r="K87" s="6">
        <f t="shared" si="23"/>
        <v>0</v>
      </c>
    </row>
    <row r="88" spans="1:11" ht="18.75" customHeight="1" x14ac:dyDescent="0.2">
      <c r="A88" s="47"/>
      <c r="B88" s="51"/>
      <c r="C88" s="5" t="s">
        <v>91</v>
      </c>
      <c r="D88" s="6">
        <v>0</v>
      </c>
      <c r="E88" s="6">
        <v>0</v>
      </c>
      <c r="F88" s="6" t="s">
        <v>11</v>
      </c>
      <c r="G88" s="6">
        <v>0</v>
      </c>
      <c r="H88" s="6">
        <v>0</v>
      </c>
      <c r="I88" s="6">
        <v>0</v>
      </c>
      <c r="J88" s="6" t="s">
        <v>11</v>
      </c>
      <c r="K88" s="6">
        <f t="shared" si="23"/>
        <v>0</v>
      </c>
    </row>
    <row r="89" spans="1:11" ht="42.75" customHeight="1" x14ac:dyDescent="0.2">
      <c r="A89" s="47"/>
      <c r="B89" s="52"/>
      <c r="C89" s="5" t="s">
        <v>92</v>
      </c>
      <c r="D89" s="6">
        <v>0</v>
      </c>
      <c r="E89" s="6">
        <v>0</v>
      </c>
      <c r="F89" s="6" t="s">
        <v>11</v>
      </c>
      <c r="G89" s="6">
        <v>480</v>
      </c>
      <c r="H89" s="6">
        <v>450</v>
      </c>
      <c r="I89" s="6">
        <v>0</v>
      </c>
      <c r="J89" s="6" t="s">
        <v>11</v>
      </c>
      <c r="K89" s="6">
        <f t="shared" si="23"/>
        <v>930</v>
      </c>
    </row>
    <row r="90" spans="1:11" ht="16.5" customHeight="1" x14ac:dyDescent="0.2">
      <c r="A90" s="47">
        <v>15</v>
      </c>
      <c r="B90" s="48" t="s">
        <v>74</v>
      </c>
      <c r="C90" s="22" t="s">
        <v>89</v>
      </c>
      <c r="D90" s="6">
        <f>D91+D92+D93</f>
        <v>0</v>
      </c>
      <c r="E90" s="6">
        <f t="shared" ref="E90:J90" si="29">E91+E92+E93</f>
        <v>0</v>
      </c>
      <c r="F90" s="6">
        <f t="shared" si="29"/>
        <v>0</v>
      </c>
      <c r="G90" s="6">
        <f t="shared" si="29"/>
        <v>0</v>
      </c>
      <c r="H90" s="6">
        <f t="shared" si="29"/>
        <v>3509.8</v>
      </c>
      <c r="I90" s="6">
        <f t="shared" si="29"/>
        <v>0</v>
      </c>
      <c r="J90" s="6">
        <f t="shared" si="29"/>
        <v>0</v>
      </c>
      <c r="K90" s="6">
        <f t="shared" si="23"/>
        <v>3509.8</v>
      </c>
    </row>
    <row r="91" spans="1:11" ht="16.5" customHeight="1" x14ac:dyDescent="0.2">
      <c r="A91" s="47"/>
      <c r="B91" s="48"/>
      <c r="C91" s="5" t="s">
        <v>90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f t="shared" si="23"/>
        <v>0</v>
      </c>
    </row>
    <row r="92" spans="1:11" ht="20.25" customHeight="1" x14ac:dyDescent="0.2">
      <c r="A92" s="47"/>
      <c r="B92" s="48"/>
      <c r="C92" s="5" t="s">
        <v>91</v>
      </c>
      <c r="D92" s="6">
        <v>0</v>
      </c>
      <c r="E92" s="6">
        <v>0</v>
      </c>
      <c r="F92" s="6">
        <v>0</v>
      </c>
      <c r="G92" s="6">
        <v>0</v>
      </c>
      <c r="H92" s="6">
        <v>3509.8</v>
      </c>
      <c r="I92" s="6">
        <v>0</v>
      </c>
      <c r="J92" s="6">
        <v>0</v>
      </c>
      <c r="K92" s="6">
        <f t="shared" si="23"/>
        <v>3509.8</v>
      </c>
    </row>
    <row r="93" spans="1:11" ht="33.75" customHeight="1" x14ac:dyDescent="0.2">
      <c r="A93" s="47"/>
      <c r="B93" s="48"/>
      <c r="C93" s="5" t="s">
        <v>92</v>
      </c>
      <c r="D93" s="6">
        <v>0</v>
      </c>
      <c r="E93" s="6" t="s">
        <v>11</v>
      </c>
      <c r="F93" s="6">
        <v>0</v>
      </c>
      <c r="G93" s="6" t="s">
        <v>11</v>
      </c>
      <c r="H93" s="6">
        <v>0</v>
      </c>
      <c r="I93" s="6">
        <v>0</v>
      </c>
      <c r="J93" s="6" t="s">
        <v>11</v>
      </c>
      <c r="K93" s="6">
        <f t="shared" si="23"/>
        <v>0</v>
      </c>
    </row>
    <row r="95" spans="1:11" x14ac:dyDescent="0.2">
      <c r="E95" s="1"/>
      <c r="F95" s="1"/>
    </row>
    <row r="96" spans="1:11" ht="15.75" x14ac:dyDescent="0.25">
      <c r="E96" s="49"/>
      <c r="F96" s="49"/>
    </row>
  </sheetData>
  <mergeCells count="55">
    <mergeCell ref="B54:B57"/>
    <mergeCell ref="A54:A57"/>
    <mergeCell ref="B50:B53"/>
    <mergeCell ref="A50:A53"/>
    <mergeCell ref="B46:B49"/>
    <mergeCell ref="A46:A49"/>
    <mergeCell ref="A66:A69"/>
    <mergeCell ref="B62:B65"/>
    <mergeCell ref="A62:A65"/>
    <mergeCell ref="B58:B61"/>
    <mergeCell ref="A58:A61"/>
    <mergeCell ref="A1:K1"/>
    <mergeCell ref="A2:K2"/>
    <mergeCell ref="A4:K4"/>
    <mergeCell ref="A5:K5"/>
    <mergeCell ref="A82:A85"/>
    <mergeCell ref="B82:B85"/>
    <mergeCell ref="A32:A34"/>
    <mergeCell ref="B32:B34"/>
    <mergeCell ref="A35:A37"/>
    <mergeCell ref="B35:B37"/>
    <mergeCell ref="A38:A41"/>
    <mergeCell ref="B38:B41"/>
    <mergeCell ref="B23:B25"/>
    <mergeCell ref="A26:A28"/>
    <mergeCell ref="B26:B28"/>
    <mergeCell ref="A29:A31"/>
    <mergeCell ref="A13:A15"/>
    <mergeCell ref="B13:B15"/>
    <mergeCell ref="A16:A18"/>
    <mergeCell ref="B16:B18"/>
    <mergeCell ref="A19:A22"/>
    <mergeCell ref="B19:B22"/>
    <mergeCell ref="A7:A8"/>
    <mergeCell ref="B7:B8"/>
    <mergeCell ref="C7:C8"/>
    <mergeCell ref="D7:K7"/>
    <mergeCell ref="A9:A12"/>
    <mergeCell ref="B9:B12"/>
    <mergeCell ref="A23:A25"/>
    <mergeCell ref="B29:B31"/>
    <mergeCell ref="A90:A93"/>
    <mergeCell ref="B90:B93"/>
    <mergeCell ref="E96:F96"/>
    <mergeCell ref="A86:A89"/>
    <mergeCell ref="B86:B89"/>
    <mergeCell ref="A42:A45"/>
    <mergeCell ref="B42:B45"/>
    <mergeCell ref="A74:A77"/>
    <mergeCell ref="B74:B77"/>
    <mergeCell ref="A78:A81"/>
    <mergeCell ref="B78:B81"/>
    <mergeCell ref="B70:B73"/>
    <mergeCell ref="A70:A73"/>
    <mergeCell ref="B66:B69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 реализации (2)</vt:lpstr>
      <vt:lpstr>Приложение № 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cp:lastModifiedBy>Марина Милютина</cp:lastModifiedBy>
  <cp:lastPrinted>2026-02-10T13:07:30Z</cp:lastPrinted>
  <dcterms:created xsi:type="dcterms:W3CDTF">2025-11-28T07:57:33Z</dcterms:created>
  <dcterms:modified xsi:type="dcterms:W3CDTF">2026-02-16T12:25:13Z</dcterms:modified>
</cp:coreProperties>
</file>